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Grants\Grants Strategy\GS 2018\360\"/>
    </mc:Choice>
  </mc:AlternateContent>
  <xr:revisionPtr revIDLastSave="0" documentId="8_{C91EB56F-12F7-470E-980C-44F76F189F91}" xr6:coauthVersionLast="41" xr6:coauthVersionMax="41" xr10:uidLastSave="{00000000-0000-0000-0000-000000000000}"/>
  <bookViews>
    <workbookView xWindow="9600" yWindow="180" windowWidth="19005" windowHeight="14715" xr2:uid="{EB4017BE-3126-4589-9EA0-56883CC9DC19}"/>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07" i="1" l="1"/>
  <c r="R207" i="1"/>
  <c r="Q207" i="1"/>
  <c r="P207" i="1"/>
  <c r="O207" i="1"/>
  <c r="N207" i="1"/>
  <c r="M207" i="1"/>
  <c r="L207" i="1"/>
  <c r="K207" i="1"/>
  <c r="J207" i="1"/>
  <c r="I207" i="1"/>
  <c r="H207" i="1"/>
  <c r="G207" i="1"/>
  <c r="B207" i="1" s="1"/>
  <c r="F207" i="1"/>
  <c r="E207" i="1"/>
  <c r="D207" i="1"/>
  <c r="C207" i="1"/>
  <c r="A207" i="1"/>
  <c r="S206" i="1"/>
  <c r="R206" i="1"/>
  <c r="Q206" i="1"/>
  <c r="P206" i="1"/>
  <c r="B206" i="1" s="1"/>
  <c r="O206" i="1"/>
  <c r="N206" i="1"/>
  <c r="M206" i="1"/>
  <c r="L206" i="1"/>
  <c r="K206" i="1"/>
  <c r="J206" i="1"/>
  <c r="I206" i="1"/>
  <c r="H206" i="1"/>
  <c r="G206" i="1"/>
  <c r="F206" i="1"/>
  <c r="E206" i="1"/>
  <c r="D206" i="1"/>
  <c r="C206" i="1"/>
  <c r="A206" i="1"/>
  <c r="S205" i="1"/>
  <c r="R205" i="1"/>
  <c r="Q205" i="1"/>
  <c r="P205" i="1"/>
  <c r="B205" i="1" s="1"/>
  <c r="O205" i="1"/>
  <c r="N205" i="1"/>
  <c r="M205" i="1"/>
  <c r="L205" i="1"/>
  <c r="K205" i="1"/>
  <c r="J205" i="1"/>
  <c r="I205" i="1"/>
  <c r="H205" i="1"/>
  <c r="G205" i="1"/>
  <c r="F205" i="1"/>
  <c r="E205" i="1"/>
  <c r="D205" i="1"/>
  <c r="C205" i="1"/>
  <c r="A205" i="1"/>
  <c r="S204" i="1"/>
  <c r="R204" i="1"/>
  <c r="Q204" i="1"/>
  <c r="P204" i="1"/>
  <c r="B204" i="1" s="1"/>
  <c r="O204" i="1"/>
  <c r="N204" i="1"/>
  <c r="M204" i="1"/>
  <c r="L204" i="1"/>
  <c r="K204" i="1"/>
  <c r="J204" i="1"/>
  <c r="I204" i="1"/>
  <c r="H204" i="1"/>
  <c r="G204" i="1"/>
  <c r="F204" i="1"/>
  <c r="E204" i="1"/>
  <c r="D204" i="1"/>
  <c r="C204" i="1"/>
  <c r="A204" i="1"/>
  <c r="S203" i="1"/>
  <c r="R203" i="1"/>
  <c r="Q203" i="1"/>
  <c r="P203" i="1"/>
  <c r="B203" i="1" s="1"/>
  <c r="O203" i="1"/>
  <c r="N203" i="1"/>
  <c r="M203" i="1"/>
  <c r="L203" i="1"/>
  <c r="K203" i="1"/>
  <c r="J203" i="1"/>
  <c r="I203" i="1"/>
  <c r="H203" i="1"/>
  <c r="G203" i="1"/>
  <c r="F203" i="1"/>
  <c r="E203" i="1"/>
  <c r="D203" i="1"/>
  <c r="C203" i="1"/>
  <c r="A203" i="1"/>
  <c r="S202" i="1"/>
  <c r="R202" i="1"/>
  <c r="Q202" i="1"/>
  <c r="P202" i="1"/>
  <c r="B202" i="1" s="1"/>
  <c r="O202" i="1"/>
  <c r="N202" i="1"/>
  <c r="M202" i="1"/>
  <c r="L202" i="1"/>
  <c r="K202" i="1"/>
  <c r="J202" i="1"/>
  <c r="I202" i="1"/>
  <c r="H202" i="1"/>
  <c r="G202" i="1"/>
  <c r="F202" i="1"/>
  <c r="E202" i="1"/>
  <c r="D202" i="1"/>
  <c r="C202" i="1"/>
  <c r="A202" i="1"/>
  <c r="S201" i="1"/>
  <c r="R201" i="1"/>
  <c r="Q201" i="1"/>
  <c r="P201" i="1"/>
  <c r="B201" i="1" s="1"/>
  <c r="O201" i="1"/>
  <c r="N201" i="1"/>
  <c r="M201" i="1"/>
  <c r="L201" i="1"/>
  <c r="K201" i="1"/>
  <c r="J201" i="1"/>
  <c r="I201" i="1"/>
  <c r="H201" i="1"/>
  <c r="G201" i="1"/>
  <c r="F201" i="1"/>
  <c r="E201" i="1"/>
  <c r="D201" i="1"/>
  <c r="C201" i="1"/>
  <c r="A201" i="1"/>
  <c r="S200" i="1"/>
  <c r="R200" i="1"/>
  <c r="Q200" i="1"/>
  <c r="P200" i="1"/>
  <c r="B200" i="1" s="1"/>
  <c r="O200" i="1"/>
  <c r="N200" i="1"/>
  <c r="M200" i="1"/>
  <c r="L200" i="1"/>
  <c r="K200" i="1"/>
  <c r="J200" i="1"/>
  <c r="I200" i="1"/>
  <c r="H200" i="1"/>
  <c r="G200" i="1"/>
  <c r="F200" i="1"/>
  <c r="E200" i="1"/>
  <c r="D200" i="1"/>
  <c r="C200" i="1"/>
  <c r="A200" i="1"/>
  <c r="S199" i="1"/>
  <c r="R199" i="1"/>
  <c r="Q199" i="1"/>
  <c r="P199" i="1"/>
  <c r="B199" i="1" s="1"/>
  <c r="O199" i="1"/>
  <c r="N199" i="1"/>
  <c r="M199" i="1"/>
  <c r="L199" i="1"/>
  <c r="K199" i="1"/>
  <c r="J199" i="1"/>
  <c r="I199" i="1"/>
  <c r="H199" i="1"/>
  <c r="G199" i="1"/>
  <c r="F199" i="1"/>
  <c r="E199" i="1"/>
  <c r="D199" i="1"/>
  <c r="C199" i="1"/>
  <c r="A199" i="1"/>
  <c r="S198" i="1"/>
  <c r="R198" i="1"/>
  <c r="Q198" i="1"/>
  <c r="P198" i="1"/>
  <c r="B198" i="1" s="1"/>
  <c r="O198" i="1"/>
  <c r="N198" i="1"/>
  <c r="M198" i="1"/>
  <c r="L198" i="1"/>
  <c r="K198" i="1"/>
  <c r="J198" i="1"/>
  <c r="I198" i="1"/>
  <c r="H198" i="1"/>
  <c r="G198" i="1"/>
  <c r="F198" i="1"/>
  <c r="E198" i="1"/>
  <c r="D198" i="1"/>
  <c r="C198" i="1"/>
  <c r="A198" i="1"/>
  <c r="S197" i="1"/>
  <c r="R197" i="1"/>
  <c r="Q197" i="1"/>
  <c r="P197" i="1"/>
  <c r="B197" i="1" s="1"/>
  <c r="O197" i="1"/>
  <c r="N197" i="1"/>
  <c r="M197" i="1"/>
  <c r="L197" i="1"/>
  <c r="K197" i="1"/>
  <c r="J197" i="1"/>
  <c r="I197" i="1"/>
  <c r="H197" i="1"/>
  <c r="G197" i="1"/>
  <c r="F197" i="1"/>
  <c r="E197" i="1"/>
  <c r="D197" i="1"/>
  <c r="C197" i="1"/>
  <c r="A197" i="1"/>
  <c r="S196" i="1"/>
  <c r="R196" i="1"/>
  <c r="Q196" i="1"/>
  <c r="P196" i="1"/>
  <c r="B196" i="1" s="1"/>
  <c r="O196" i="1"/>
  <c r="N196" i="1"/>
  <c r="M196" i="1"/>
  <c r="L196" i="1"/>
  <c r="K196" i="1"/>
  <c r="J196" i="1"/>
  <c r="I196" i="1"/>
  <c r="H196" i="1" s="1"/>
  <c r="G196" i="1"/>
  <c r="F196" i="1"/>
  <c r="E196" i="1"/>
  <c r="D196" i="1"/>
  <c r="C196" i="1"/>
  <c r="A196" i="1"/>
  <c r="S195" i="1"/>
  <c r="R195" i="1"/>
  <c r="Q195" i="1"/>
  <c r="P195" i="1"/>
  <c r="B195" i="1" s="1"/>
  <c r="O195" i="1"/>
  <c r="N195" i="1"/>
  <c r="M195" i="1"/>
  <c r="L195" i="1"/>
  <c r="K195" i="1"/>
  <c r="J195" i="1"/>
  <c r="I195" i="1"/>
  <c r="H195" i="1" s="1"/>
  <c r="G195" i="1"/>
  <c r="F195" i="1"/>
  <c r="E195" i="1"/>
  <c r="D195" i="1"/>
  <c r="C195" i="1"/>
  <c r="A195" i="1"/>
  <c r="S194" i="1"/>
  <c r="R194" i="1"/>
  <c r="Q194" i="1"/>
  <c r="P194" i="1"/>
  <c r="B194" i="1" s="1"/>
  <c r="O194" i="1"/>
  <c r="N194" i="1"/>
  <c r="M194" i="1"/>
  <c r="L194" i="1"/>
  <c r="K194" i="1"/>
  <c r="J194" i="1"/>
  <c r="I194" i="1"/>
  <c r="H194" i="1"/>
  <c r="G194" i="1"/>
  <c r="F194" i="1"/>
  <c r="E194" i="1"/>
  <c r="D194" i="1"/>
  <c r="C194" i="1"/>
  <c r="A194" i="1"/>
  <c r="S193" i="1"/>
  <c r="R193" i="1"/>
  <c r="Q193" i="1"/>
  <c r="P193" i="1"/>
  <c r="B193" i="1" s="1"/>
  <c r="O193" i="1"/>
  <c r="N193" i="1"/>
  <c r="M193" i="1"/>
  <c r="L193" i="1"/>
  <c r="K193" i="1"/>
  <c r="J193" i="1"/>
  <c r="I193" i="1"/>
  <c r="H193" i="1"/>
  <c r="G193" i="1"/>
  <c r="F193" i="1"/>
  <c r="E193" i="1"/>
  <c r="D193" i="1"/>
  <c r="C193" i="1"/>
  <c r="A193" i="1"/>
  <c r="S192" i="1"/>
  <c r="R192" i="1"/>
  <c r="Q192" i="1"/>
  <c r="P192" i="1"/>
  <c r="B192" i="1" s="1"/>
  <c r="O192" i="1"/>
  <c r="N192" i="1"/>
  <c r="M192" i="1"/>
  <c r="L192" i="1"/>
  <c r="K192" i="1"/>
  <c r="J192" i="1"/>
  <c r="I192" i="1"/>
  <c r="H192" i="1"/>
  <c r="G192" i="1"/>
  <c r="F192" i="1"/>
  <c r="E192" i="1"/>
  <c r="D192" i="1"/>
  <c r="C192" i="1"/>
  <c r="A192" i="1"/>
  <c r="S191" i="1"/>
  <c r="R191" i="1"/>
  <c r="Q191" i="1"/>
  <c r="P191" i="1"/>
  <c r="B191" i="1" s="1"/>
  <c r="O191" i="1"/>
  <c r="N191" i="1"/>
  <c r="M191" i="1"/>
  <c r="L191" i="1"/>
  <c r="K191" i="1"/>
  <c r="J191" i="1"/>
  <c r="I191" i="1"/>
  <c r="H191" i="1" s="1"/>
  <c r="G191" i="1"/>
  <c r="F191" i="1"/>
  <c r="E191" i="1"/>
  <c r="D191" i="1"/>
  <c r="C191" i="1"/>
  <c r="A191" i="1"/>
  <c r="S190" i="1"/>
  <c r="R190" i="1"/>
  <c r="Q190" i="1"/>
  <c r="P190" i="1"/>
  <c r="B190" i="1" s="1"/>
  <c r="O190" i="1"/>
  <c r="N190" i="1"/>
  <c r="M190" i="1"/>
  <c r="L190" i="1"/>
  <c r="K190" i="1"/>
  <c r="J190" i="1"/>
  <c r="I190" i="1"/>
  <c r="H190" i="1"/>
  <c r="G190" i="1"/>
  <c r="F190" i="1"/>
  <c r="E190" i="1"/>
  <c r="D190" i="1"/>
  <c r="C190" i="1"/>
  <c r="A190" i="1"/>
  <c r="S189" i="1"/>
  <c r="R189" i="1"/>
  <c r="Q189" i="1"/>
  <c r="P189" i="1"/>
  <c r="B189" i="1" s="1"/>
  <c r="O189" i="1"/>
  <c r="N189" i="1"/>
  <c r="M189" i="1"/>
  <c r="L189" i="1"/>
  <c r="K189" i="1"/>
  <c r="J189" i="1"/>
  <c r="I189" i="1"/>
  <c r="H189" i="1"/>
  <c r="G189" i="1"/>
  <c r="F189" i="1"/>
  <c r="E189" i="1"/>
  <c r="D189" i="1"/>
  <c r="C189" i="1"/>
  <c r="A189" i="1"/>
  <c r="S188" i="1"/>
  <c r="R188" i="1"/>
  <c r="Q188" i="1"/>
  <c r="P188" i="1"/>
  <c r="B188" i="1" s="1"/>
  <c r="O188" i="1"/>
  <c r="N188" i="1"/>
  <c r="M188" i="1"/>
  <c r="L188" i="1"/>
  <c r="K188" i="1"/>
  <c r="J188" i="1"/>
  <c r="I188" i="1"/>
  <c r="H188" i="1" s="1"/>
  <c r="G188" i="1"/>
  <c r="F188" i="1"/>
  <c r="E188" i="1"/>
  <c r="D188" i="1"/>
  <c r="C188" i="1"/>
  <c r="A188" i="1"/>
  <c r="S187" i="1"/>
  <c r="R187" i="1"/>
  <c r="Q187" i="1"/>
  <c r="P187" i="1"/>
  <c r="B187" i="1" s="1"/>
  <c r="O187" i="1"/>
  <c r="N187" i="1"/>
  <c r="M187" i="1"/>
  <c r="L187" i="1"/>
  <c r="K187" i="1"/>
  <c r="J187" i="1"/>
  <c r="I187" i="1"/>
  <c r="H187" i="1"/>
  <c r="G187" i="1"/>
  <c r="F187" i="1"/>
  <c r="E187" i="1"/>
  <c r="D187" i="1"/>
  <c r="C187" i="1"/>
  <c r="A187" i="1"/>
  <c r="S186" i="1"/>
  <c r="R186" i="1"/>
  <c r="Q186" i="1"/>
  <c r="P186" i="1"/>
  <c r="B186" i="1" s="1"/>
  <c r="O186" i="1"/>
  <c r="N186" i="1"/>
  <c r="M186" i="1"/>
  <c r="L186" i="1"/>
  <c r="K186" i="1"/>
  <c r="J186" i="1"/>
  <c r="I186" i="1"/>
  <c r="H186" i="1" s="1"/>
  <c r="G186" i="1"/>
  <c r="F186" i="1"/>
  <c r="E186" i="1"/>
  <c r="D186" i="1"/>
  <c r="C186" i="1"/>
  <c r="A186" i="1"/>
  <c r="S185" i="1"/>
  <c r="R185" i="1"/>
  <c r="Q185" i="1"/>
  <c r="P185" i="1"/>
  <c r="B185" i="1" s="1"/>
  <c r="O185" i="1"/>
  <c r="N185" i="1"/>
  <c r="M185" i="1"/>
  <c r="L185" i="1"/>
  <c r="K185" i="1"/>
  <c r="J185" i="1"/>
  <c r="I185" i="1"/>
  <c r="H185" i="1" s="1"/>
  <c r="G185" i="1"/>
  <c r="F185" i="1"/>
  <c r="E185" i="1"/>
  <c r="D185" i="1"/>
  <c r="C185" i="1"/>
  <c r="A185" i="1"/>
  <c r="S184" i="1"/>
  <c r="R184" i="1"/>
  <c r="Q184" i="1"/>
  <c r="P184" i="1"/>
  <c r="B184" i="1" s="1"/>
  <c r="O184" i="1"/>
  <c r="N184" i="1"/>
  <c r="M184" i="1"/>
  <c r="L184" i="1"/>
  <c r="K184" i="1"/>
  <c r="J184" i="1"/>
  <c r="I184" i="1"/>
  <c r="H184" i="1" s="1"/>
  <c r="G184" i="1"/>
  <c r="F184" i="1"/>
  <c r="E184" i="1"/>
  <c r="D184" i="1"/>
  <c r="C184" i="1"/>
  <c r="A184" i="1"/>
  <c r="S183" i="1"/>
  <c r="R183" i="1"/>
  <c r="Q183" i="1"/>
  <c r="P183" i="1"/>
  <c r="B183" i="1" s="1"/>
  <c r="O183" i="1"/>
  <c r="N183" i="1"/>
  <c r="M183" i="1"/>
  <c r="L183" i="1"/>
  <c r="K183" i="1"/>
  <c r="J183" i="1"/>
  <c r="I183" i="1"/>
  <c r="H183" i="1" s="1"/>
  <c r="G183" i="1"/>
  <c r="F183" i="1"/>
  <c r="E183" i="1"/>
  <c r="D183" i="1"/>
  <c r="C183" i="1"/>
  <c r="A183" i="1"/>
  <c r="S182" i="1"/>
  <c r="R182" i="1"/>
  <c r="Q182" i="1"/>
  <c r="P182" i="1"/>
  <c r="B182" i="1" s="1"/>
  <c r="O182" i="1"/>
  <c r="N182" i="1"/>
  <c r="M182" i="1"/>
  <c r="L182" i="1"/>
  <c r="K182" i="1"/>
  <c r="J182" i="1"/>
  <c r="I182" i="1"/>
  <c r="H182" i="1"/>
  <c r="G182" i="1"/>
  <c r="F182" i="1"/>
  <c r="E182" i="1"/>
  <c r="D182" i="1"/>
  <c r="C182" i="1"/>
  <c r="A182" i="1"/>
  <c r="S181" i="1"/>
  <c r="R181" i="1"/>
  <c r="Q181" i="1"/>
  <c r="P181" i="1"/>
  <c r="B181" i="1" s="1"/>
  <c r="O181" i="1"/>
  <c r="N181" i="1"/>
  <c r="M181" i="1"/>
  <c r="L181" i="1"/>
  <c r="K181" i="1"/>
  <c r="J181" i="1"/>
  <c r="I181" i="1"/>
  <c r="H181" i="1"/>
  <c r="G181" i="1"/>
  <c r="F181" i="1"/>
  <c r="E181" i="1"/>
  <c r="D181" i="1"/>
  <c r="C181" i="1"/>
  <c r="A181" i="1"/>
  <c r="S180" i="1"/>
  <c r="R180" i="1"/>
  <c r="Q180" i="1"/>
  <c r="P180" i="1"/>
  <c r="B180" i="1" s="1"/>
  <c r="O180" i="1"/>
  <c r="N180" i="1"/>
  <c r="M180" i="1"/>
  <c r="L180" i="1"/>
  <c r="K180" i="1"/>
  <c r="J180" i="1"/>
  <c r="I180" i="1"/>
  <c r="H180" i="1" s="1"/>
  <c r="G180" i="1"/>
  <c r="F180" i="1"/>
  <c r="E180" i="1"/>
  <c r="D180" i="1"/>
  <c r="C180" i="1"/>
  <c r="A180" i="1"/>
  <c r="S179" i="1"/>
  <c r="R179" i="1"/>
  <c r="Q179" i="1"/>
  <c r="P179" i="1"/>
  <c r="B179" i="1" s="1"/>
  <c r="O179" i="1"/>
  <c r="N179" i="1"/>
  <c r="M179" i="1"/>
  <c r="L179" i="1"/>
  <c r="K179" i="1"/>
  <c r="J179" i="1"/>
  <c r="I179" i="1"/>
  <c r="H179" i="1" s="1"/>
  <c r="G179" i="1"/>
  <c r="F179" i="1"/>
  <c r="E179" i="1"/>
  <c r="D179" i="1"/>
  <c r="C179" i="1"/>
  <c r="A179" i="1"/>
  <c r="S178" i="1"/>
  <c r="R178" i="1"/>
  <c r="Q178" i="1"/>
  <c r="P178" i="1"/>
  <c r="B178" i="1" s="1"/>
  <c r="O178" i="1"/>
  <c r="N178" i="1"/>
  <c r="M178" i="1"/>
  <c r="L178" i="1"/>
  <c r="K178" i="1"/>
  <c r="J178" i="1"/>
  <c r="I178" i="1"/>
  <c r="H178" i="1"/>
  <c r="G178" i="1"/>
  <c r="F178" i="1"/>
  <c r="E178" i="1"/>
  <c r="D178" i="1"/>
  <c r="C178" i="1"/>
  <c r="A178" i="1"/>
  <c r="S177" i="1"/>
  <c r="R177" i="1"/>
  <c r="Q177" i="1"/>
  <c r="P177" i="1"/>
  <c r="B177" i="1" s="1"/>
  <c r="O177" i="1"/>
  <c r="N177" i="1"/>
  <c r="M177" i="1"/>
  <c r="L177" i="1"/>
  <c r="K177" i="1"/>
  <c r="J177" i="1"/>
  <c r="I177" i="1"/>
  <c r="H177" i="1"/>
  <c r="G177" i="1"/>
  <c r="F177" i="1"/>
  <c r="E177" i="1"/>
  <c r="D177" i="1"/>
  <c r="C177" i="1"/>
  <c r="A177" i="1"/>
  <c r="S176" i="1"/>
  <c r="R176" i="1"/>
  <c r="Q176" i="1"/>
  <c r="P176" i="1"/>
  <c r="B176" i="1" s="1"/>
  <c r="O176" i="1"/>
  <c r="N176" i="1"/>
  <c r="M176" i="1"/>
  <c r="L176" i="1"/>
  <c r="K176" i="1"/>
  <c r="J176" i="1"/>
  <c r="I176" i="1"/>
  <c r="H176" i="1" s="1"/>
  <c r="G176" i="1"/>
  <c r="F176" i="1"/>
  <c r="E176" i="1"/>
  <c r="D176" i="1"/>
  <c r="C176" i="1"/>
  <c r="A176" i="1"/>
  <c r="S175" i="1"/>
  <c r="R175" i="1"/>
  <c r="Q175" i="1"/>
  <c r="P175" i="1"/>
  <c r="B175" i="1" s="1"/>
  <c r="O175" i="1"/>
  <c r="N175" i="1"/>
  <c r="M175" i="1"/>
  <c r="L175" i="1"/>
  <c r="K175" i="1"/>
  <c r="J175" i="1"/>
  <c r="I175" i="1"/>
  <c r="H175" i="1" s="1"/>
  <c r="G175" i="1"/>
  <c r="F175" i="1"/>
  <c r="E175" i="1"/>
  <c r="D175" i="1"/>
  <c r="C175" i="1"/>
  <c r="A175" i="1"/>
  <c r="S174" i="1"/>
  <c r="R174" i="1"/>
  <c r="Q174" i="1"/>
  <c r="P174" i="1"/>
  <c r="B174" i="1" s="1"/>
  <c r="O174" i="1"/>
  <c r="N174" i="1"/>
  <c r="M174" i="1"/>
  <c r="L174" i="1"/>
  <c r="K174" i="1"/>
  <c r="J174" i="1"/>
  <c r="I174" i="1"/>
  <c r="H174" i="1" s="1"/>
  <c r="G174" i="1"/>
  <c r="F174" i="1"/>
  <c r="E174" i="1"/>
  <c r="D174" i="1"/>
  <c r="C174" i="1"/>
  <c r="A174" i="1"/>
  <c r="S173" i="1"/>
  <c r="R173" i="1"/>
  <c r="Q173" i="1"/>
  <c r="P173" i="1"/>
  <c r="B173" i="1" s="1"/>
  <c r="O173" i="1"/>
  <c r="N173" i="1"/>
  <c r="M173" i="1"/>
  <c r="L173" i="1"/>
  <c r="K173" i="1"/>
  <c r="J173" i="1"/>
  <c r="I173" i="1"/>
  <c r="H173" i="1"/>
  <c r="G173" i="1"/>
  <c r="F173" i="1"/>
  <c r="E173" i="1"/>
  <c r="D173" i="1"/>
  <c r="C173" i="1"/>
  <c r="A173" i="1"/>
  <c r="S172" i="1"/>
  <c r="R172" i="1"/>
  <c r="Q172" i="1"/>
  <c r="P172" i="1"/>
  <c r="B172" i="1" s="1"/>
  <c r="O172" i="1"/>
  <c r="N172" i="1"/>
  <c r="M172" i="1"/>
  <c r="L172" i="1"/>
  <c r="K172" i="1"/>
  <c r="J172" i="1"/>
  <c r="I172" i="1"/>
  <c r="H172" i="1"/>
  <c r="G172" i="1"/>
  <c r="F172" i="1"/>
  <c r="E172" i="1"/>
  <c r="D172" i="1"/>
  <c r="C172" i="1"/>
  <c r="A172" i="1"/>
  <c r="S171" i="1"/>
  <c r="R171" i="1"/>
  <c r="Q171" i="1"/>
  <c r="P171" i="1"/>
  <c r="B171" i="1" s="1"/>
  <c r="O171" i="1"/>
  <c r="N171" i="1"/>
  <c r="M171" i="1"/>
  <c r="L171" i="1"/>
  <c r="K171" i="1"/>
  <c r="J171" i="1"/>
  <c r="I171" i="1"/>
  <c r="H171" i="1" s="1"/>
  <c r="G171" i="1"/>
  <c r="F171" i="1"/>
  <c r="E171" i="1"/>
  <c r="D171" i="1"/>
  <c r="C171" i="1"/>
  <c r="A171" i="1"/>
  <c r="S170" i="1"/>
  <c r="R170" i="1"/>
  <c r="Q170" i="1"/>
  <c r="P170" i="1"/>
  <c r="B170" i="1" s="1"/>
  <c r="O170" i="1"/>
  <c r="N170" i="1"/>
  <c r="M170" i="1"/>
  <c r="L170" i="1"/>
  <c r="K170" i="1"/>
  <c r="J170" i="1"/>
  <c r="I170" i="1"/>
  <c r="H170" i="1"/>
  <c r="G170" i="1"/>
  <c r="F170" i="1"/>
  <c r="E170" i="1"/>
  <c r="D170" i="1"/>
  <c r="C170" i="1"/>
  <c r="A170" i="1"/>
  <c r="S169" i="1"/>
  <c r="R169" i="1"/>
  <c r="Q169" i="1"/>
  <c r="P169" i="1"/>
  <c r="B169" i="1" s="1"/>
  <c r="O169" i="1"/>
  <c r="N169" i="1"/>
  <c r="M169" i="1"/>
  <c r="L169" i="1"/>
  <c r="K169" i="1"/>
  <c r="J169" i="1"/>
  <c r="I169" i="1"/>
  <c r="H169" i="1"/>
  <c r="G169" i="1"/>
  <c r="F169" i="1"/>
  <c r="E169" i="1"/>
  <c r="D169" i="1"/>
  <c r="C169" i="1"/>
  <c r="A169" i="1"/>
  <c r="S168" i="1"/>
  <c r="R168" i="1"/>
  <c r="Q168" i="1"/>
  <c r="P168" i="1"/>
  <c r="B168" i="1" s="1"/>
  <c r="O168" i="1"/>
  <c r="N168" i="1"/>
  <c r="M168" i="1"/>
  <c r="L168" i="1"/>
  <c r="K168" i="1"/>
  <c r="J168" i="1"/>
  <c r="I168" i="1"/>
  <c r="H168" i="1"/>
  <c r="G168" i="1"/>
  <c r="F168" i="1"/>
  <c r="E168" i="1"/>
  <c r="D168" i="1"/>
  <c r="C168" i="1"/>
  <c r="A168" i="1"/>
  <c r="S167" i="1"/>
  <c r="R167" i="1"/>
  <c r="Q167" i="1"/>
  <c r="P167" i="1"/>
  <c r="B167" i="1" s="1"/>
  <c r="O167" i="1"/>
  <c r="N167" i="1"/>
  <c r="M167" i="1"/>
  <c r="L167" i="1"/>
  <c r="K167" i="1"/>
  <c r="J167" i="1"/>
  <c r="I167" i="1"/>
  <c r="H167" i="1"/>
  <c r="G167" i="1"/>
  <c r="F167" i="1"/>
  <c r="E167" i="1"/>
  <c r="D167" i="1"/>
  <c r="C167" i="1"/>
  <c r="A167" i="1"/>
  <c r="S166" i="1"/>
  <c r="R166" i="1"/>
  <c r="Q166" i="1"/>
  <c r="P166" i="1"/>
  <c r="B166" i="1" s="1"/>
  <c r="O166" i="1"/>
  <c r="N166" i="1"/>
  <c r="M166" i="1"/>
  <c r="L166" i="1"/>
  <c r="K166" i="1"/>
  <c r="J166" i="1"/>
  <c r="I166" i="1"/>
  <c r="H166" i="1"/>
  <c r="G166" i="1"/>
  <c r="F166" i="1"/>
  <c r="E166" i="1"/>
  <c r="D166" i="1"/>
  <c r="C166" i="1"/>
  <c r="A166" i="1"/>
  <c r="S165" i="1"/>
  <c r="R165" i="1"/>
  <c r="Q165" i="1"/>
  <c r="P165" i="1"/>
  <c r="B165" i="1" s="1"/>
  <c r="O165" i="1"/>
  <c r="N165" i="1"/>
  <c r="M165" i="1"/>
  <c r="L165" i="1"/>
  <c r="K165" i="1"/>
  <c r="J165" i="1"/>
  <c r="I165" i="1"/>
  <c r="H165" i="1"/>
  <c r="G165" i="1"/>
  <c r="F165" i="1"/>
  <c r="E165" i="1"/>
  <c r="D165" i="1"/>
  <c r="C165" i="1"/>
  <c r="A165" i="1"/>
  <c r="S164" i="1"/>
  <c r="R164" i="1"/>
  <c r="Q164" i="1"/>
  <c r="P164" i="1"/>
  <c r="B164" i="1" s="1"/>
  <c r="O164" i="1"/>
  <c r="N164" i="1"/>
  <c r="M164" i="1"/>
  <c r="L164" i="1"/>
  <c r="K164" i="1"/>
  <c r="J164" i="1"/>
  <c r="I164" i="1"/>
  <c r="H164" i="1" s="1"/>
  <c r="G164" i="1"/>
  <c r="F164" i="1"/>
  <c r="E164" i="1"/>
  <c r="D164" i="1"/>
  <c r="C164" i="1"/>
  <c r="A164" i="1"/>
  <c r="S163" i="1"/>
  <c r="R163" i="1"/>
  <c r="Q163" i="1"/>
  <c r="P163" i="1"/>
  <c r="B163" i="1" s="1"/>
  <c r="O163" i="1"/>
  <c r="N163" i="1"/>
  <c r="M163" i="1"/>
  <c r="L163" i="1"/>
  <c r="K163" i="1"/>
  <c r="J163" i="1"/>
  <c r="I163" i="1"/>
  <c r="H163" i="1" s="1"/>
  <c r="G163" i="1"/>
  <c r="F163" i="1"/>
  <c r="E163" i="1"/>
  <c r="D163" i="1"/>
  <c r="C163" i="1"/>
  <c r="A163" i="1"/>
  <c r="S162" i="1"/>
  <c r="R162" i="1"/>
  <c r="Q162" i="1"/>
  <c r="P162" i="1"/>
  <c r="B162" i="1" s="1"/>
  <c r="O162" i="1"/>
  <c r="N162" i="1"/>
  <c r="M162" i="1"/>
  <c r="L162" i="1"/>
  <c r="K162" i="1"/>
  <c r="J162" i="1"/>
  <c r="I162" i="1"/>
  <c r="H162" i="1"/>
  <c r="G162" i="1"/>
  <c r="F162" i="1"/>
  <c r="E162" i="1"/>
  <c r="D162" i="1"/>
  <c r="C162" i="1"/>
  <c r="A162" i="1"/>
  <c r="S161" i="1"/>
  <c r="R161" i="1"/>
  <c r="Q161" i="1"/>
  <c r="P161" i="1"/>
  <c r="B161" i="1" s="1"/>
  <c r="O161" i="1"/>
  <c r="N161" i="1"/>
  <c r="M161" i="1"/>
  <c r="L161" i="1"/>
  <c r="K161" i="1"/>
  <c r="J161" i="1"/>
  <c r="I161" i="1"/>
  <c r="H161" i="1"/>
  <c r="G161" i="1"/>
  <c r="F161" i="1"/>
  <c r="E161" i="1"/>
  <c r="D161" i="1"/>
  <c r="C161" i="1"/>
  <c r="A161" i="1"/>
  <c r="S160" i="1"/>
  <c r="R160" i="1"/>
  <c r="Q160" i="1"/>
  <c r="P160" i="1"/>
  <c r="B160" i="1" s="1"/>
  <c r="O160" i="1"/>
  <c r="N160" i="1"/>
  <c r="M160" i="1"/>
  <c r="L160" i="1"/>
  <c r="K160" i="1"/>
  <c r="J160" i="1"/>
  <c r="I160" i="1"/>
  <c r="H160" i="1"/>
  <c r="G160" i="1"/>
  <c r="F160" i="1"/>
  <c r="E160" i="1"/>
  <c r="D160" i="1"/>
  <c r="C160" i="1"/>
  <c r="A160" i="1"/>
  <c r="S159" i="1"/>
  <c r="R159" i="1"/>
  <c r="Q159" i="1"/>
  <c r="P159" i="1"/>
  <c r="B159" i="1" s="1"/>
  <c r="O159" i="1"/>
  <c r="N159" i="1"/>
  <c r="M159" i="1"/>
  <c r="L159" i="1"/>
  <c r="K159" i="1"/>
  <c r="J159" i="1"/>
  <c r="I159" i="1"/>
  <c r="H159" i="1" s="1"/>
  <c r="G159" i="1"/>
  <c r="F159" i="1"/>
  <c r="E159" i="1"/>
  <c r="D159" i="1"/>
  <c r="C159" i="1"/>
  <c r="A159" i="1"/>
  <c r="S158" i="1"/>
  <c r="R158" i="1"/>
  <c r="Q158" i="1"/>
  <c r="P158" i="1"/>
  <c r="B158" i="1" s="1"/>
  <c r="O158" i="1"/>
  <c r="N158" i="1"/>
  <c r="M158" i="1"/>
  <c r="L158" i="1"/>
  <c r="K158" i="1"/>
  <c r="J158" i="1"/>
  <c r="I158" i="1"/>
  <c r="H158" i="1"/>
  <c r="G158" i="1"/>
  <c r="F158" i="1"/>
  <c r="E158" i="1"/>
  <c r="D158" i="1"/>
  <c r="C158" i="1"/>
  <c r="A158" i="1"/>
  <c r="S157" i="1"/>
  <c r="R157" i="1"/>
  <c r="Q157" i="1"/>
  <c r="P157" i="1"/>
  <c r="B157" i="1" s="1"/>
  <c r="O157" i="1"/>
  <c r="N157" i="1"/>
  <c r="M157" i="1"/>
  <c r="L157" i="1"/>
  <c r="K157" i="1"/>
  <c r="J157" i="1"/>
  <c r="I157" i="1"/>
  <c r="H157" i="1" s="1"/>
  <c r="G157" i="1"/>
  <c r="F157" i="1"/>
  <c r="E157" i="1"/>
  <c r="D157" i="1"/>
  <c r="C157" i="1"/>
  <c r="A157" i="1"/>
  <c r="S156" i="1"/>
  <c r="R156" i="1"/>
  <c r="Q156" i="1"/>
  <c r="P156" i="1"/>
  <c r="B156" i="1" s="1"/>
  <c r="O156" i="1"/>
  <c r="N156" i="1"/>
  <c r="M156" i="1"/>
  <c r="L156" i="1"/>
  <c r="K156" i="1"/>
  <c r="J156" i="1"/>
  <c r="I156" i="1"/>
  <c r="H156" i="1"/>
  <c r="G156" i="1"/>
  <c r="F156" i="1"/>
  <c r="E156" i="1"/>
  <c r="D156" i="1"/>
  <c r="C156" i="1"/>
  <c r="A156" i="1"/>
  <c r="S155" i="1"/>
  <c r="R155" i="1"/>
  <c r="Q155" i="1"/>
  <c r="P155" i="1"/>
  <c r="B155" i="1" s="1"/>
  <c r="O155" i="1"/>
  <c r="N155" i="1"/>
  <c r="M155" i="1"/>
  <c r="L155" i="1"/>
  <c r="K155" i="1"/>
  <c r="J155" i="1"/>
  <c r="I155" i="1"/>
  <c r="H155" i="1" s="1"/>
  <c r="G155" i="1"/>
  <c r="F155" i="1"/>
  <c r="E155" i="1"/>
  <c r="D155" i="1"/>
  <c r="C155" i="1"/>
  <c r="A155" i="1"/>
  <c r="S154" i="1"/>
  <c r="R154" i="1"/>
  <c r="Q154" i="1"/>
  <c r="P154" i="1"/>
  <c r="B154" i="1" s="1"/>
  <c r="O154" i="1"/>
  <c r="N154" i="1"/>
  <c r="M154" i="1"/>
  <c r="L154" i="1"/>
  <c r="K154" i="1"/>
  <c r="J154" i="1"/>
  <c r="I154" i="1"/>
  <c r="H154" i="1" s="1"/>
  <c r="G154" i="1"/>
  <c r="F154" i="1"/>
  <c r="E154" i="1"/>
  <c r="D154" i="1"/>
  <c r="C154" i="1"/>
  <c r="A154" i="1"/>
  <c r="S153" i="1"/>
  <c r="R153" i="1"/>
  <c r="Q153" i="1"/>
  <c r="P153" i="1"/>
  <c r="B153" i="1" s="1"/>
  <c r="O153" i="1"/>
  <c r="N153" i="1"/>
  <c r="M153" i="1"/>
  <c r="L153" i="1"/>
  <c r="K153" i="1"/>
  <c r="J153" i="1"/>
  <c r="I153" i="1"/>
  <c r="H153" i="1"/>
  <c r="G153" i="1"/>
  <c r="F153" i="1"/>
  <c r="E153" i="1"/>
  <c r="D153" i="1"/>
  <c r="C153" i="1"/>
  <c r="A153" i="1"/>
  <c r="S152" i="1"/>
  <c r="R152" i="1"/>
  <c r="Q152" i="1"/>
  <c r="P152" i="1"/>
  <c r="B152" i="1" s="1"/>
  <c r="O152" i="1"/>
  <c r="N152" i="1"/>
  <c r="M152" i="1"/>
  <c r="L152" i="1"/>
  <c r="K152" i="1"/>
  <c r="J152" i="1"/>
  <c r="I152" i="1"/>
  <c r="H152" i="1"/>
  <c r="G152" i="1"/>
  <c r="F152" i="1"/>
  <c r="E152" i="1"/>
  <c r="D152" i="1"/>
  <c r="C152" i="1"/>
  <c r="A152" i="1"/>
  <c r="S151" i="1"/>
  <c r="R151" i="1"/>
  <c r="Q151" i="1"/>
  <c r="P151" i="1"/>
  <c r="B151" i="1" s="1"/>
  <c r="O151" i="1"/>
  <c r="N151" i="1"/>
  <c r="M151" i="1"/>
  <c r="L151" i="1"/>
  <c r="K151" i="1"/>
  <c r="J151" i="1"/>
  <c r="I151" i="1"/>
  <c r="H151" i="1"/>
  <c r="G151" i="1"/>
  <c r="F151" i="1"/>
  <c r="E151" i="1"/>
  <c r="D151" i="1"/>
  <c r="C151" i="1"/>
  <c r="A151" i="1"/>
  <c r="S150" i="1"/>
  <c r="R150" i="1"/>
  <c r="Q150" i="1"/>
  <c r="P150" i="1"/>
  <c r="B150" i="1" s="1"/>
  <c r="O150" i="1"/>
  <c r="N150" i="1"/>
  <c r="M150" i="1"/>
  <c r="L150" i="1"/>
  <c r="K150" i="1"/>
  <c r="J150" i="1"/>
  <c r="I150" i="1"/>
  <c r="H150" i="1" s="1"/>
  <c r="G150" i="1"/>
  <c r="F150" i="1"/>
  <c r="E150" i="1"/>
  <c r="D150" i="1"/>
  <c r="C150" i="1"/>
  <c r="A150" i="1"/>
  <c r="S149" i="1"/>
  <c r="R149" i="1"/>
  <c r="Q149" i="1"/>
  <c r="P149" i="1"/>
  <c r="B149" i="1" s="1"/>
  <c r="O149" i="1"/>
  <c r="N149" i="1"/>
  <c r="M149" i="1"/>
  <c r="L149" i="1"/>
  <c r="K149" i="1"/>
  <c r="J149" i="1"/>
  <c r="I149" i="1"/>
  <c r="H149" i="1" s="1"/>
  <c r="G149" i="1"/>
  <c r="F149" i="1"/>
  <c r="E149" i="1"/>
  <c r="D149" i="1"/>
  <c r="C149" i="1"/>
  <c r="A149" i="1"/>
  <c r="S148" i="1"/>
  <c r="R148" i="1"/>
  <c r="Q148" i="1"/>
  <c r="P148" i="1"/>
  <c r="B148" i="1" s="1"/>
  <c r="O148" i="1"/>
  <c r="N148" i="1"/>
  <c r="M148" i="1"/>
  <c r="L148" i="1"/>
  <c r="K148" i="1"/>
  <c r="J148" i="1"/>
  <c r="I148" i="1"/>
  <c r="H148" i="1" s="1"/>
  <c r="G148" i="1"/>
  <c r="F148" i="1"/>
  <c r="E148" i="1"/>
  <c r="D148" i="1"/>
  <c r="C148" i="1"/>
  <c r="A148" i="1"/>
  <c r="S147" i="1"/>
  <c r="R147" i="1"/>
  <c r="Q147" i="1"/>
  <c r="P147" i="1"/>
  <c r="B147" i="1" s="1"/>
  <c r="O147" i="1"/>
  <c r="N147" i="1"/>
  <c r="M147" i="1"/>
  <c r="L147" i="1"/>
  <c r="K147" i="1"/>
  <c r="J147" i="1"/>
  <c r="I147" i="1"/>
  <c r="H147" i="1"/>
  <c r="G147" i="1"/>
  <c r="F147" i="1"/>
  <c r="E147" i="1"/>
  <c r="D147" i="1"/>
  <c r="C147" i="1"/>
  <c r="A147" i="1"/>
  <c r="S146" i="1"/>
  <c r="R146" i="1"/>
  <c r="Q146" i="1"/>
  <c r="P146" i="1"/>
  <c r="B146" i="1" s="1"/>
  <c r="O146" i="1"/>
  <c r="N146" i="1"/>
  <c r="M146" i="1"/>
  <c r="L146" i="1"/>
  <c r="K146" i="1"/>
  <c r="J146" i="1"/>
  <c r="I146" i="1"/>
  <c r="H146" i="1"/>
  <c r="G146" i="1"/>
  <c r="F146" i="1"/>
  <c r="E146" i="1"/>
  <c r="D146" i="1"/>
  <c r="C146" i="1"/>
  <c r="A146" i="1"/>
  <c r="S145" i="1"/>
  <c r="R145" i="1"/>
  <c r="Q145" i="1"/>
  <c r="P145" i="1"/>
  <c r="B145" i="1" s="1"/>
  <c r="O145" i="1"/>
  <c r="N145" i="1"/>
  <c r="M145" i="1"/>
  <c r="L145" i="1"/>
  <c r="K145" i="1"/>
  <c r="J145" i="1"/>
  <c r="I145" i="1"/>
  <c r="H145" i="1"/>
  <c r="G145" i="1"/>
  <c r="F145" i="1"/>
  <c r="E145" i="1"/>
  <c r="D145" i="1"/>
  <c r="C145" i="1"/>
  <c r="A145" i="1"/>
  <c r="S144" i="1"/>
  <c r="R144" i="1"/>
  <c r="Q144" i="1"/>
  <c r="P144" i="1"/>
  <c r="B144" i="1" s="1"/>
  <c r="O144" i="1"/>
  <c r="N144" i="1"/>
  <c r="M144" i="1"/>
  <c r="L144" i="1"/>
  <c r="K144" i="1"/>
  <c r="J144" i="1"/>
  <c r="I144" i="1"/>
  <c r="H144" i="1"/>
  <c r="G144" i="1"/>
  <c r="F144" i="1"/>
  <c r="E144" i="1"/>
  <c r="D144" i="1"/>
  <c r="C144" i="1"/>
  <c r="A144" i="1"/>
  <c r="S143" i="1"/>
  <c r="R143" i="1"/>
  <c r="Q143" i="1"/>
  <c r="P143" i="1"/>
  <c r="B143" i="1" s="1"/>
  <c r="O143" i="1"/>
  <c r="N143" i="1"/>
  <c r="M143" i="1"/>
  <c r="L143" i="1"/>
  <c r="K143" i="1"/>
  <c r="J143" i="1"/>
  <c r="I143" i="1"/>
  <c r="H143" i="1"/>
  <c r="G143" i="1"/>
  <c r="F143" i="1"/>
  <c r="E143" i="1"/>
  <c r="D143" i="1"/>
  <c r="C143" i="1"/>
  <c r="A143" i="1"/>
  <c r="S142" i="1"/>
  <c r="R142" i="1"/>
  <c r="Q142" i="1"/>
  <c r="P142" i="1"/>
  <c r="B142" i="1" s="1"/>
  <c r="O142" i="1"/>
  <c r="N142" i="1"/>
  <c r="M142" i="1"/>
  <c r="L142" i="1"/>
  <c r="K142" i="1"/>
  <c r="J142" i="1"/>
  <c r="I142" i="1"/>
  <c r="H142" i="1" s="1"/>
  <c r="G142" i="1"/>
  <c r="F142" i="1"/>
  <c r="E142" i="1"/>
  <c r="D142" i="1"/>
  <c r="C142" i="1"/>
  <c r="A142" i="1"/>
  <c r="S141" i="1"/>
  <c r="R141" i="1"/>
  <c r="Q141" i="1"/>
  <c r="P141" i="1"/>
  <c r="B141" i="1" s="1"/>
  <c r="O141" i="1"/>
  <c r="N141" i="1"/>
  <c r="M141" i="1"/>
  <c r="L141" i="1"/>
  <c r="K141" i="1"/>
  <c r="J141" i="1"/>
  <c r="I141" i="1"/>
  <c r="H141" i="1"/>
  <c r="G141" i="1"/>
  <c r="F141" i="1"/>
  <c r="E141" i="1"/>
  <c r="D141" i="1"/>
  <c r="C141" i="1"/>
  <c r="A141" i="1"/>
  <c r="S140" i="1"/>
  <c r="R140" i="1"/>
  <c r="Q140" i="1"/>
  <c r="P140" i="1"/>
  <c r="B140" i="1" s="1"/>
  <c r="O140" i="1"/>
  <c r="N140" i="1"/>
  <c r="M140" i="1"/>
  <c r="L140" i="1"/>
  <c r="K140" i="1"/>
  <c r="J140" i="1"/>
  <c r="I140" i="1"/>
  <c r="H140" i="1"/>
  <c r="G140" i="1"/>
  <c r="F140" i="1"/>
  <c r="E140" i="1"/>
  <c r="D140" i="1"/>
  <c r="C140" i="1"/>
  <c r="A140" i="1"/>
  <c r="S139" i="1"/>
  <c r="R139" i="1"/>
  <c r="Q139" i="1"/>
  <c r="P139" i="1"/>
  <c r="B139" i="1" s="1"/>
  <c r="O139" i="1"/>
  <c r="N139" i="1"/>
  <c r="M139" i="1"/>
  <c r="L139" i="1"/>
  <c r="K139" i="1"/>
  <c r="J139" i="1"/>
  <c r="I139" i="1"/>
  <c r="H139" i="1" s="1"/>
  <c r="G139" i="1"/>
  <c r="F139" i="1"/>
  <c r="E139" i="1"/>
  <c r="D139" i="1"/>
  <c r="C139" i="1"/>
  <c r="A139" i="1"/>
  <c r="S138" i="1"/>
  <c r="R138" i="1"/>
  <c r="Q138" i="1"/>
  <c r="P138" i="1"/>
  <c r="B138" i="1" s="1"/>
  <c r="O138" i="1"/>
  <c r="N138" i="1"/>
  <c r="M138" i="1"/>
  <c r="L138" i="1"/>
  <c r="K138" i="1"/>
  <c r="J138" i="1"/>
  <c r="I138" i="1"/>
  <c r="H138" i="1"/>
  <c r="G138" i="1"/>
  <c r="F138" i="1"/>
  <c r="E138" i="1"/>
  <c r="D138" i="1"/>
  <c r="C138" i="1"/>
  <c r="A138" i="1"/>
  <c r="S137" i="1"/>
  <c r="R137" i="1"/>
  <c r="Q137" i="1"/>
  <c r="P137" i="1"/>
  <c r="B137" i="1" s="1"/>
  <c r="O137" i="1"/>
  <c r="N137" i="1"/>
  <c r="M137" i="1"/>
  <c r="L137" i="1"/>
  <c r="K137" i="1"/>
  <c r="J137" i="1"/>
  <c r="I137" i="1"/>
  <c r="H137" i="1"/>
  <c r="G137" i="1"/>
  <c r="F137" i="1"/>
  <c r="E137" i="1"/>
  <c r="D137" i="1"/>
  <c r="C137" i="1"/>
  <c r="A137" i="1"/>
  <c r="S136" i="1"/>
  <c r="R136" i="1"/>
  <c r="Q136" i="1"/>
  <c r="P136" i="1"/>
  <c r="B136" i="1" s="1"/>
  <c r="O136" i="1"/>
  <c r="N136" i="1"/>
  <c r="M136" i="1"/>
  <c r="L136" i="1"/>
  <c r="K136" i="1"/>
  <c r="J136" i="1"/>
  <c r="I136" i="1"/>
  <c r="H136" i="1"/>
  <c r="G136" i="1"/>
  <c r="F136" i="1"/>
  <c r="E136" i="1"/>
  <c r="D136" i="1"/>
  <c r="C136" i="1"/>
  <c r="A136" i="1"/>
  <c r="S135" i="1"/>
  <c r="R135" i="1"/>
  <c r="Q135" i="1"/>
  <c r="P135" i="1"/>
  <c r="B135" i="1" s="1"/>
  <c r="O135" i="1"/>
  <c r="N135" i="1"/>
  <c r="M135" i="1"/>
  <c r="L135" i="1"/>
  <c r="K135" i="1"/>
  <c r="J135" i="1"/>
  <c r="I135" i="1"/>
  <c r="H135" i="1"/>
  <c r="G135" i="1"/>
  <c r="F135" i="1"/>
  <c r="E135" i="1"/>
  <c r="D135" i="1"/>
  <c r="C135" i="1"/>
  <c r="A135" i="1"/>
  <c r="S134" i="1"/>
  <c r="R134" i="1"/>
  <c r="Q134" i="1"/>
  <c r="P134" i="1"/>
  <c r="B134" i="1" s="1"/>
  <c r="O134" i="1"/>
  <c r="N134" i="1"/>
  <c r="M134" i="1"/>
  <c r="L134" i="1"/>
  <c r="K134" i="1"/>
  <c r="J134" i="1"/>
  <c r="I134" i="1"/>
  <c r="H134" i="1" s="1"/>
  <c r="G134" i="1"/>
  <c r="F134" i="1"/>
  <c r="E134" i="1"/>
  <c r="D134" i="1"/>
  <c r="C134" i="1"/>
  <c r="A134" i="1"/>
  <c r="S133" i="1"/>
  <c r="R133" i="1"/>
  <c r="Q133" i="1"/>
  <c r="P133" i="1"/>
  <c r="B133" i="1" s="1"/>
  <c r="O133" i="1"/>
  <c r="N133" i="1"/>
  <c r="M133" i="1"/>
  <c r="L133" i="1"/>
  <c r="K133" i="1"/>
  <c r="J133" i="1"/>
  <c r="I133" i="1"/>
  <c r="H133" i="1"/>
  <c r="G133" i="1"/>
  <c r="F133" i="1"/>
  <c r="E133" i="1"/>
  <c r="D133" i="1"/>
  <c r="C133" i="1"/>
  <c r="A133" i="1"/>
  <c r="S132" i="1"/>
  <c r="R132" i="1"/>
  <c r="Q132" i="1"/>
  <c r="P132" i="1"/>
  <c r="B132" i="1" s="1"/>
  <c r="O132" i="1"/>
  <c r="N132" i="1"/>
  <c r="M132" i="1"/>
  <c r="L132" i="1"/>
  <c r="K132" i="1"/>
  <c r="J132" i="1"/>
  <c r="I132" i="1"/>
  <c r="H132" i="1"/>
  <c r="G132" i="1"/>
  <c r="F132" i="1"/>
  <c r="E132" i="1"/>
  <c r="D132" i="1"/>
  <c r="C132" i="1"/>
  <c r="A132" i="1"/>
  <c r="S131" i="1"/>
  <c r="R131" i="1"/>
  <c r="Q131" i="1"/>
  <c r="P131" i="1"/>
  <c r="B131" i="1" s="1"/>
  <c r="O131" i="1"/>
  <c r="N131" i="1"/>
  <c r="M131" i="1"/>
  <c r="L131" i="1"/>
  <c r="K131" i="1"/>
  <c r="J131" i="1"/>
  <c r="I131" i="1"/>
  <c r="H131" i="1" s="1"/>
  <c r="G131" i="1"/>
  <c r="F131" i="1"/>
  <c r="E131" i="1"/>
  <c r="D131" i="1"/>
  <c r="C131" i="1"/>
  <c r="A131" i="1"/>
  <c r="S130" i="1"/>
  <c r="R130" i="1"/>
  <c r="Q130" i="1"/>
  <c r="P130" i="1"/>
  <c r="B130" i="1" s="1"/>
  <c r="O130" i="1"/>
  <c r="N130" i="1"/>
  <c r="M130" i="1"/>
  <c r="L130" i="1"/>
  <c r="K130" i="1"/>
  <c r="J130" i="1"/>
  <c r="I130" i="1"/>
  <c r="H130" i="1" s="1"/>
  <c r="G130" i="1"/>
  <c r="F130" i="1"/>
  <c r="E130" i="1"/>
  <c r="D130" i="1"/>
  <c r="C130" i="1"/>
  <c r="A130" i="1"/>
  <c r="S129" i="1"/>
  <c r="R129" i="1"/>
  <c r="Q129" i="1"/>
  <c r="P129" i="1"/>
  <c r="B129" i="1" s="1"/>
  <c r="O129" i="1"/>
  <c r="N129" i="1"/>
  <c r="M129" i="1"/>
  <c r="L129" i="1"/>
  <c r="K129" i="1"/>
  <c r="J129" i="1"/>
  <c r="I129" i="1"/>
  <c r="H129" i="1"/>
  <c r="G129" i="1"/>
  <c r="F129" i="1"/>
  <c r="E129" i="1"/>
  <c r="D129" i="1"/>
  <c r="C129" i="1"/>
  <c r="A129" i="1"/>
  <c r="S128" i="1"/>
  <c r="R128" i="1"/>
  <c r="Q128" i="1"/>
  <c r="P128" i="1"/>
  <c r="B128" i="1" s="1"/>
  <c r="O128" i="1"/>
  <c r="N128" i="1"/>
  <c r="M128" i="1"/>
  <c r="L128" i="1"/>
  <c r="K128" i="1"/>
  <c r="J128" i="1"/>
  <c r="I128" i="1"/>
  <c r="H128" i="1"/>
  <c r="G128" i="1"/>
  <c r="F128" i="1"/>
  <c r="E128" i="1"/>
  <c r="D128" i="1"/>
  <c r="C128" i="1"/>
  <c r="A128" i="1"/>
  <c r="S127" i="1"/>
  <c r="R127" i="1"/>
  <c r="Q127" i="1"/>
  <c r="P127" i="1"/>
  <c r="B127" i="1" s="1"/>
  <c r="O127" i="1"/>
  <c r="N127" i="1"/>
  <c r="M127" i="1"/>
  <c r="L127" i="1"/>
  <c r="K127" i="1"/>
  <c r="J127" i="1"/>
  <c r="I127" i="1"/>
  <c r="H127" i="1" s="1"/>
  <c r="G127" i="1"/>
  <c r="F127" i="1"/>
  <c r="E127" i="1"/>
  <c r="D127" i="1"/>
  <c r="C127" i="1"/>
  <c r="A127" i="1"/>
  <c r="S126" i="1"/>
  <c r="R126" i="1"/>
  <c r="Q126" i="1"/>
  <c r="P126" i="1"/>
  <c r="B126" i="1" s="1"/>
  <c r="O126" i="1"/>
  <c r="N126" i="1"/>
  <c r="M126" i="1"/>
  <c r="L126" i="1"/>
  <c r="K126" i="1"/>
  <c r="J126" i="1"/>
  <c r="I126" i="1"/>
  <c r="H126" i="1"/>
  <c r="G126" i="1"/>
  <c r="F126" i="1"/>
  <c r="E126" i="1"/>
  <c r="D126" i="1"/>
  <c r="C126" i="1"/>
  <c r="A126" i="1"/>
  <c r="S125" i="1"/>
  <c r="R125" i="1"/>
  <c r="Q125" i="1"/>
  <c r="P125" i="1"/>
  <c r="B125" i="1" s="1"/>
  <c r="O125" i="1"/>
  <c r="N125" i="1"/>
  <c r="M125" i="1"/>
  <c r="L125" i="1"/>
  <c r="K125" i="1"/>
  <c r="J125" i="1"/>
  <c r="I125" i="1"/>
  <c r="H125" i="1"/>
  <c r="G125" i="1"/>
  <c r="F125" i="1"/>
  <c r="E125" i="1"/>
  <c r="D125" i="1"/>
  <c r="C125" i="1"/>
  <c r="A125" i="1"/>
  <c r="S124" i="1"/>
  <c r="R124" i="1"/>
  <c r="Q124" i="1"/>
  <c r="P124" i="1"/>
  <c r="B124" i="1" s="1"/>
  <c r="O124" i="1"/>
  <c r="N124" i="1"/>
  <c r="M124" i="1"/>
  <c r="L124" i="1"/>
  <c r="K124" i="1"/>
  <c r="J124" i="1"/>
  <c r="I124" i="1"/>
  <c r="H124" i="1" s="1"/>
  <c r="G124" i="1"/>
  <c r="F124" i="1"/>
  <c r="E124" i="1"/>
  <c r="D124" i="1"/>
  <c r="C124" i="1"/>
  <c r="A124" i="1"/>
  <c r="S123" i="1"/>
  <c r="R123" i="1"/>
  <c r="Q123" i="1"/>
  <c r="P123" i="1"/>
  <c r="B123" i="1" s="1"/>
  <c r="O123" i="1"/>
  <c r="N123" i="1"/>
  <c r="M123" i="1"/>
  <c r="L123" i="1"/>
  <c r="K123" i="1"/>
  <c r="J123" i="1"/>
  <c r="I123" i="1"/>
  <c r="H123" i="1"/>
  <c r="G123" i="1"/>
  <c r="F123" i="1"/>
  <c r="E123" i="1"/>
  <c r="D123" i="1"/>
  <c r="C123" i="1"/>
  <c r="A123" i="1"/>
  <c r="S122" i="1"/>
  <c r="R122" i="1"/>
  <c r="Q122" i="1"/>
  <c r="P122" i="1"/>
  <c r="B122" i="1" s="1"/>
  <c r="O122" i="1"/>
  <c r="N122" i="1"/>
  <c r="M122" i="1"/>
  <c r="L122" i="1"/>
  <c r="K122" i="1"/>
  <c r="J122" i="1"/>
  <c r="I122" i="1"/>
  <c r="H122" i="1"/>
  <c r="G122" i="1"/>
  <c r="F122" i="1"/>
  <c r="E122" i="1"/>
  <c r="D122" i="1"/>
  <c r="C122" i="1"/>
  <c r="A122" i="1"/>
  <c r="S121" i="1"/>
  <c r="R121" i="1"/>
  <c r="Q121" i="1"/>
  <c r="P121" i="1"/>
  <c r="B121" i="1" s="1"/>
  <c r="O121" i="1"/>
  <c r="N121" i="1"/>
  <c r="M121" i="1"/>
  <c r="L121" i="1"/>
  <c r="K121" i="1"/>
  <c r="J121" i="1"/>
  <c r="I121" i="1"/>
  <c r="H121" i="1"/>
  <c r="G121" i="1"/>
  <c r="F121" i="1"/>
  <c r="E121" i="1"/>
  <c r="D121" i="1"/>
  <c r="C121" i="1"/>
  <c r="A121" i="1"/>
  <c r="S120" i="1"/>
  <c r="R120" i="1"/>
  <c r="Q120" i="1"/>
  <c r="P120" i="1"/>
  <c r="B120" i="1" s="1"/>
  <c r="O120" i="1"/>
  <c r="N120" i="1"/>
  <c r="M120" i="1"/>
  <c r="L120" i="1"/>
  <c r="K120" i="1"/>
  <c r="J120" i="1"/>
  <c r="I120" i="1"/>
  <c r="H120" i="1"/>
  <c r="G120" i="1"/>
  <c r="F120" i="1"/>
  <c r="E120" i="1"/>
  <c r="D120" i="1"/>
  <c r="C120" i="1"/>
  <c r="A120" i="1"/>
  <c r="S119" i="1"/>
  <c r="R119" i="1"/>
  <c r="Q119" i="1"/>
  <c r="P119" i="1"/>
  <c r="B119" i="1" s="1"/>
  <c r="O119" i="1"/>
  <c r="N119" i="1"/>
  <c r="M119" i="1"/>
  <c r="L119" i="1"/>
  <c r="K119" i="1"/>
  <c r="J119" i="1"/>
  <c r="I119" i="1"/>
  <c r="H119" i="1" s="1"/>
  <c r="G119" i="1"/>
  <c r="F119" i="1"/>
  <c r="E119" i="1"/>
  <c r="D119" i="1"/>
  <c r="C119" i="1"/>
  <c r="A119" i="1"/>
  <c r="S118" i="1"/>
  <c r="R118" i="1"/>
  <c r="Q118" i="1"/>
  <c r="P118" i="1"/>
  <c r="B118" i="1" s="1"/>
  <c r="O118" i="1"/>
  <c r="N118" i="1"/>
  <c r="M118" i="1"/>
  <c r="L118" i="1"/>
  <c r="K118" i="1"/>
  <c r="J118" i="1"/>
  <c r="I118" i="1"/>
  <c r="H118" i="1"/>
  <c r="G118" i="1"/>
  <c r="F118" i="1"/>
  <c r="E118" i="1"/>
  <c r="D118" i="1"/>
  <c r="C118" i="1"/>
  <c r="A118" i="1"/>
  <c r="S117" i="1"/>
  <c r="R117" i="1"/>
  <c r="Q117" i="1"/>
  <c r="P117" i="1"/>
  <c r="B117" i="1" s="1"/>
  <c r="O117" i="1"/>
  <c r="N117" i="1"/>
  <c r="M117" i="1"/>
  <c r="L117" i="1"/>
  <c r="K117" i="1"/>
  <c r="J117" i="1"/>
  <c r="I117" i="1"/>
  <c r="H117" i="1" s="1"/>
  <c r="G117" i="1"/>
  <c r="F117" i="1"/>
  <c r="E117" i="1"/>
  <c r="D117" i="1"/>
  <c r="C117" i="1"/>
  <c r="A117" i="1"/>
  <c r="S116" i="1"/>
  <c r="R116" i="1"/>
  <c r="Q116" i="1"/>
  <c r="P116" i="1"/>
  <c r="B116" i="1" s="1"/>
  <c r="O116" i="1"/>
  <c r="N116" i="1"/>
  <c r="M116" i="1"/>
  <c r="L116" i="1"/>
  <c r="K116" i="1"/>
  <c r="J116" i="1"/>
  <c r="I116" i="1"/>
  <c r="H116" i="1" s="1"/>
  <c r="G116" i="1"/>
  <c r="F116" i="1"/>
  <c r="E116" i="1"/>
  <c r="D116" i="1"/>
  <c r="C116" i="1"/>
  <c r="A116" i="1"/>
  <c r="S115" i="1"/>
  <c r="R115" i="1"/>
  <c r="Q115" i="1"/>
  <c r="P115" i="1"/>
  <c r="B115" i="1" s="1"/>
  <c r="O115" i="1"/>
  <c r="N115" i="1"/>
  <c r="M115" i="1"/>
  <c r="L115" i="1"/>
  <c r="K115" i="1"/>
  <c r="J115" i="1"/>
  <c r="I115" i="1"/>
  <c r="H115" i="1" s="1"/>
  <c r="G115" i="1"/>
  <c r="F115" i="1"/>
  <c r="E115" i="1"/>
  <c r="D115" i="1"/>
  <c r="C115" i="1"/>
  <c r="A115" i="1"/>
  <c r="S114" i="1"/>
  <c r="R114" i="1"/>
  <c r="Q114" i="1"/>
  <c r="P114" i="1"/>
  <c r="B114" i="1" s="1"/>
  <c r="O114" i="1"/>
  <c r="N114" i="1"/>
  <c r="M114" i="1"/>
  <c r="L114" i="1"/>
  <c r="K114" i="1"/>
  <c r="J114" i="1"/>
  <c r="I114" i="1"/>
  <c r="H114" i="1"/>
  <c r="G114" i="1"/>
  <c r="F114" i="1"/>
  <c r="E114" i="1"/>
  <c r="D114" i="1"/>
  <c r="C114" i="1"/>
  <c r="A114" i="1"/>
  <c r="S113" i="1"/>
  <c r="R113" i="1"/>
  <c r="Q113" i="1"/>
  <c r="P113" i="1"/>
  <c r="O113" i="1"/>
  <c r="N113" i="1"/>
  <c r="M113" i="1"/>
  <c r="L113" i="1"/>
  <c r="K113" i="1"/>
  <c r="J113" i="1"/>
  <c r="I113" i="1"/>
  <c r="H113" i="1" s="1"/>
  <c r="G113" i="1"/>
  <c r="F113" i="1"/>
  <c r="E113" i="1"/>
  <c r="D113" i="1"/>
  <c r="C113" i="1"/>
  <c r="A113" i="1"/>
  <c r="S112" i="1"/>
  <c r="R112" i="1"/>
  <c r="Q112" i="1"/>
  <c r="P112" i="1"/>
  <c r="B112" i="1" s="1"/>
  <c r="O112" i="1"/>
  <c r="N112" i="1"/>
  <c r="M112" i="1"/>
  <c r="L112" i="1"/>
  <c r="K112" i="1"/>
  <c r="J112" i="1"/>
  <c r="I112" i="1"/>
  <c r="H112" i="1" s="1"/>
  <c r="G112" i="1"/>
  <c r="F112" i="1"/>
  <c r="E112" i="1"/>
  <c r="D112" i="1"/>
  <c r="C112" i="1"/>
  <c r="A112" i="1"/>
  <c r="S111" i="1"/>
  <c r="R111" i="1"/>
  <c r="Q111" i="1"/>
  <c r="P111" i="1"/>
  <c r="B111" i="1" s="1"/>
  <c r="O111" i="1"/>
  <c r="N111" i="1"/>
  <c r="M111" i="1"/>
  <c r="L111" i="1"/>
  <c r="K111" i="1"/>
  <c r="J111" i="1"/>
  <c r="I111" i="1"/>
  <c r="H111" i="1"/>
  <c r="G111" i="1"/>
  <c r="F111" i="1"/>
  <c r="E111" i="1"/>
  <c r="D111" i="1"/>
  <c r="C111" i="1"/>
  <c r="A111" i="1"/>
  <c r="S110" i="1"/>
  <c r="R110" i="1"/>
  <c r="Q110" i="1"/>
  <c r="P110" i="1"/>
  <c r="B110" i="1" s="1"/>
  <c r="O110" i="1"/>
  <c r="N110" i="1"/>
  <c r="M110" i="1"/>
  <c r="L110" i="1"/>
  <c r="K110" i="1"/>
  <c r="J110" i="1"/>
  <c r="I110" i="1"/>
  <c r="H110" i="1" s="1"/>
  <c r="G110" i="1"/>
  <c r="F110" i="1"/>
  <c r="E110" i="1"/>
  <c r="D110" i="1"/>
  <c r="C110" i="1"/>
  <c r="A110" i="1"/>
  <c r="S109" i="1"/>
  <c r="R109" i="1"/>
  <c r="Q109" i="1"/>
  <c r="P109" i="1"/>
  <c r="O109" i="1"/>
  <c r="N109" i="1"/>
  <c r="M109" i="1"/>
  <c r="L109" i="1"/>
  <c r="K109" i="1"/>
  <c r="J109" i="1"/>
  <c r="I109" i="1"/>
  <c r="H109" i="1" s="1"/>
  <c r="G109" i="1"/>
  <c r="F109" i="1"/>
  <c r="E109" i="1"/>
  <c r="D109" i="1"/>
  <c r="C109" i="1"/>
  <c r="A109" i="1"/>
  <c r="S108" i="1"/>
  <c r="R108" i="1"/>
  <c r="Q108" i="1"/>
  <c r="P108" i="1"/>
  <c r="B108" i="1" s="1"/>
  <c r="O108" i="1"/>
  <c r="N108" i="1"/>
  <c r="M108" i="1"/>
  <c r="L108" i="1"/>
  <c r="K108" i="1"/>
  <c r="J108" i="1"/>
  <c r="I108" i="1"/>
  <c r="H108" i="1"/>
  <c r="G108" i="1"/>
  <c r="F108" i="1"/>
  <c r="E108" i="1"/>
  <c r="D108" i="1"/>
  <c r="C108" i="1"/>
  <c r="A108" i="1"/>
  <c r="S107" i="1"/>
  <c r="R107" i="1"/>
  <c r="Q107" i="1"/>
  <c r="P107" i="1"/>
  <c r="O107" i="1"/>
  <c r="N107" i="1"/>
  <c r="M107" i="1"/>
  <c r="L107" i="1"/>
  <c r="K107" i="1"/>
  <c r="J107" i="1"/>
  <c r="I107" i="1"/>
  <c r="H107" i="1" s="1"/>
  <c r="G107" i="1"/>
  <c r="F107" i="1"/>
  <c r="E107" i="1"/>
  <c r="D107" i="1"/>
  <c r="C107" i="1"/>
  <c r="A107" i="1"/>
  <c r="S106" i="1"/>
  <c r="R106" i="1"/>
  <c r="Q106" i="1"/>
  <c r="P106" i="1"/>
  <c r="O106" i="1"/>
  <c r="N106" i="1"/>
  <c r="M106" i="1"/>
  <c r="L106" i="1"/>
  <c r="K106" i="1"/>
  <c r="J106" i="1"/>
  <c r="I106" i="1"/>
  <c r="H106" i="1"/>
  <c r="G106" i="1"/>
  <c r="F106" i="1"/>
  <c r="E106" i="1"/>
  <c r="D106" i="1"/>
  <c r="C106" i="1"/>
  <c r="A106" i="1"/>
  <c r="S105" i="1"/>
  <c r="R105" i="1"/>
  <c r="Q105" i="1"/>
  <c r="P105" i="1"/>
  <c r="B105" i="1" s="1"/>
  <c r="O105" i="1"/>
  <c r="N105" i="1"/>
  <c r="M105" i="1"/>
  <c r="L105" i="1"/>
  <c r="K105" i="1"/>
  <c r="J105" i="1"/>
  <c r="I105" i="1"/>
  <c r="H105" i="1"/>
  <c r="G105" i="1"/>
  <c r="F105" i="1"/>
  <c r="E105" i="1"/>
  <c r="D105" i="1"/>
  <c r="C105" i="1"/>
  <c r="A105" i="1"/>
  <c r="S104" i="1"/>
  <c r="R104" i="1"/>
  <c r="Q104" i="1"/>
  <c r="P104" i="1"/>
  <c r="O104" i="1"/>
  <c r="N104" i="1"/>
  <c r="M104" i="1"/>
  <c r="L104" i="1"/>
  <c r="K104" i="1"/>
  <c r="J104" i="1"/>
  <c r="I104" i="1"/>
  <c r="H104" i="1" s="1"/>
  <c r="G104" i="1"/>
  <c r="F104" i="1"/>
  <c r="E104" i="1"/>
  <c r="D104" i="1"/>
  <c r="C104" i="1"/>
  <c r="A104" i="1"/>
  <c r="S103" i="1"/>
  <c r="R103" i="1"/>
  <c r="Q103" i="1"/>
  <c r="P103" i="1"/>
  <c r="B103" i="1" s="1"/>
  <c r="O103" i="1"/>
  <c r="N103" i="1"/>
  <c r="M103" i="1"/>
  <c r="L103" i="1"/>
  <c r="K103" i="1"/>
  <c r="J103" i="1"/>
  <c r="I103" i="1"/>
  <c r="H103" i="1"/>
  <c r="G103" i="1"/>
  <c r="F103" i="1"/>
  <c r="E103" i="1"/>
  <c r="D103" i="1"/>
  <c r="C103" i="1"/>
  <c r="A103" i="1"/>
  <c r="S102" i="1"/>
  <c r="R102" i="1"/>
  <c r="Q102" i="1"/>
  <c r="P102" i="1"/>
  <c r="B102" i="1" s="1"/>
  <c r="O102" i="1"/>
  <c r="N102" i="1"/>
  <c r="M102" i="1"/>
  <c r="L102" i="1"/>
  <c r="K102" i="1"/>
  <c r="J102" i="1"/>
  <c r="I102" i="1"/>
  <c r="H102" i="1"/>
  <c r="G102" i="1"/>
  <c r="F102" i="1"/>
  <c r="E102" i="1"/>
  <c r="D102" i="1"/>
  <c r="C102" i="1"/>
  <c r="A102" i="1"/>
  <c r="S101" i="1"/>
  <c r="R101" i="1"/>
  <c r="Q101" i="1"/>
  <c r="P101" i="1"/>
  <c r="B101" i="1" s="1"/>
  <c r="O101" i="1"/>
  <c r="N101" i="1"/>
  <c r="M101" i="1"/>
  <c r="L101" i="1"/>
  <c r="K101" i="1"/>
  <c r="J101" i="1"/>
  <c r="I101" i="1"/>
  <c r="H101" i="1"/>
  <c r="G101" i="1"/>
  <c r="F101" i="1"/>
  <c r="E101" i="1"/>
  <c r="D101" i="1"/>
  <c r="C101" i="1"/>
  <c r="A101" i="1"/>
  <c r="S100" i="1"/>
  <c r="R100" i="1"/>
  <c r="Q100" i="1"/>
  <c r="P100" i="1"/>
  <c r="B100" i="1" s="1"/>
  <c r="O100" i="1"/>
  <c r="N100" i="1"/>
  <c r="M100" i="1"/>
  <c r="L100" i="1"/>
  <c r="K100" i="1"/>
  <c r="J100" i="1"/>
  <c r="I100" i="1"/>
  <c r="H100" i="1" s="1"/>
  <c r="G100" i="1"/>
  <c r="F100" i="1"/>
  <c r="E100" i="1"/>
  <c r="D100" i="1"/>
  <c r="C100" i="1"/>
  <c r="A100" i="1"/>
  <c r="S99" i="1"/>
  <c r="R99" i="1"/>
  <c r="Q99" i="1"/>
  <c r="P99" i="1"/>
  <c r="B99" i="1" s="1"/>
  <c r="O99" i="1"/>
  <c r="N99" i="1"/>
  <c r="M99" i="1"/>
  <c r="L99" i="1"/>
  <c r="K99" i="1"/>
  <c r="J99" i="1"/>
  <c r="I99" i="1"/>
  <c r="H99" i="1"/>
  <c r="G99" i="1"/>
  <c r="F99" i="1"/>
  <c r="E99" i="1"/>
  <c r="D99" i="1"/>
  <c r="C99" i="1"/>
  <c r="A99" i="1"/>
  <c r="S98" i="1"/>
  <c r="R98" i="1"/>
  <c r="Q98" i="1"/>
  <c r="P98" i="1"/>
  <c r="B98" i="1" s="1"/>
  <c r="O98" i="1"/>
  <c r="N98" i="1"/>
  <c r="M98" i="1"/>
  <c r="L98" i="1"/>
  <c r="K98" i="1"/>
  <c r="J98" i="1"/>
  <c r="I98" i="1"/>
  <c r="H98" i="1"/>
  <c r="G98" i="1"/>
  <c r="F98" i="1"/>
  <c r="E98" i="1"/>
  <c r="D98" i="1"/>
  <c r="C98" i="1"/>
  <c r="A98" i="1"/>
  <c r="S97" i="1"/>
  <c r="R97" i="1"/>
  <c r="Q97" i="1"/>
  <c r="P97" i="1"/>
  <c r="B97" i="1" s="1"/>
  <c r="O97" i="1"/>
  <c r="N97" i="1"/>
  <c r="M97" i="1"/>
  <c r="L97" i="1"/>
  <c r="K97" i="1"/>
  <c r="J97" i="1"/>
  <c r="I97" i="1"/>
  <c r="H97" i="1"/>
  <c r="G97" i="1"/>
  <c r="F97" i="1"/>
  <c r="E97" i="1"/>
  <c r="D97" i="1"/>
  <c r="C97" i="1"/>
  <c r="A97" i="1"/>
  <c r="S96" i="1"/>
  <c r="R96" i="1"/>
  <c r="Q96" i="1"/>
  <c r="P96" i="1"/>
  <c r="O96" i="1"/>
  <c r="N96" i="1"/>
  <c r="M96" i="1"/>
  <c r="L96" i="1"/>
  <c r="K96" i="1"/>
  <c r="J96" i="1"/>
  <c r="I96" i="1"/>
  <c r="H96" i="1"/>
  <c r="G96" i="1"/>
  <c r="F96" i="1"/>
  <c r="E96" i="1"/>
  <c r="D96" i="1"/>
  <c r="C96" i="1"/>
  <c r="A96" i="1"/>
  <c r="S95" i="1"/>
  <c r="R95" i="1"/>
  <c r="Q95" i="1"/>
  <c r="P95" i="1"/>
  <c r="O95" i="1"/>
  <c r="N95" i="1"/>
  <c r="M95" i="1"/>
  <c r="L95" i="1"/>
  <c r="K95" i="1"/>
  <c r="J95" i="1"/>
  <c r="I95" i="1"/>
  <c r="H95" i="1" s="1"/>
  <c r="G95" i="1"/>
  <c r="F95" i="1"/>
  <c r="E95" i="1"/>
  <c r="D95" i="1"/>
  <c r="C95" i="1"/>
  <c r="A95" i="1"/>
  <c r="S94" i="1"/>
  <c r="R94" i="1"/>
  <c r="Q94" i="1"/>
  <c r="P94" i="1"/>
  <c r="B94" i="1" s="1"/>
  <c r="O94" i="1"/>
  <c r="N94" i="1"/>
  <c r="M94" i="1"/>
  <c r="L94" i="1"/>
  <c r="K94" i="1"/>
  <c r="J94" i="1"/>
  <c r="I94" i="1"/>
  <c r="H94" i="1"/>
  <c r="G94" i="1"/>
  <c r="F94" i="1"/>
  <c r="E94" i="1"/>
  <c r="D94" i="1"/>
  <c r="C94" i="1"/>
  <c r="A94" i="1"/>
  <c r="S93" i="1"/>
  <c r="R93" i="1"/>
  <c r="Q93" i="1"/>
  <c r="P93" i="1"/>
  <c r="O93" i="1"/>
  <c r="N93" i="1"/>
  <c r="M93" i="1"/>
  <c r="L93" i="1"/>
  <c r="K93" i="1"/>
  <c r="J93" i="1"/>
  <c r="I93" i="1"/>
  <c r="H93" i="1" s="1"/>
  <c r="G93" i="1"/>
  <c r="F93" i="1"/>
  <c r="E93" i="1"/>
  <c r="D93" i="1"/>
  <c r="C93" i="1"/>
  <c r="A93" i="1"/>
  <c r="S92" i="1"/>
  <c r="R92" i="1"/>
  <c r="Q92" i="1"/>
  <c r="P92" i="1"/>
  <c r="O92" i="1"/>
  <c r="N92" i="1"/>
  <c r="M92" i="1"/>
  <c r="L92" i="1"/>
  <c r="K92" i="1"/>
  <c r="J92" i="1"/>
  <c r="I92" i="1"/>
  <c r="H92" i="1" s="1"/>
  <c r="G92" i="1"/>
  <c r="F92" i="1"/>
  <c r="E92" i="1"/>
  <c r="D92" i="1"/>
  <c r="C92" i="1"/>
  <c r="A92" i="1"/>
  <c r="S91" i="1"/>
  <c r="R91" i="1"/>
  <c r="Q91" i="1"/>
  <c r="P91" i="1"/>
  <c r="O91" i="1"/>
  <c r="N91" i="1"/>
  <c r="M91" i="1"/>
  <c r="L91" i="1"/>
  <c r="K91" i="1"/>
  <c r="J91" i="1"/>
  <c r="I91" i="1"/>
  <c r="H91" i="1" s="1"/>
  <c r="G91" i="1"/>
  <c r="F91" i="1"/>
  <c r="E91" i="1"/>
  <c r="D91" i="1"/>
  <c r="C91" i="1"/>
  <c r="A91" i="1"/>
  <c r="S90" i="1"/>
  <c r="R90" i="1"/>
  <c r="Q90" i="1"/>
  <c r="P90" i="1"/>
  <c r="B90" i="1" s="1"/>
  <c r="O90" i="1"/>
  <c r="N90" i="1"/>
  <c r="M90" i="1"/>
  <c r="L90" i="1"/>
  <c r="K90" i="1"/>
  <c r="J90" i="1"/>
  <c r="I90" i="1"/>
  <c r="H90" i="1" s="1"/>
  <c r="G90" i="1"/>
  <c r="F90" i="1"/>
  <c r="E90" i="1"/>
  <c r="D90" i="1"/>
  <c r="C90" i="1"/>
  <c r="A90" i="1"/>
  <c r="S89" i="1"/>
  <c r="R89" i="1"/>
  <c r="Q89" i="1"/>
  <c r="P89" i="1"/>
  <c r="B89" i="1" s="1"/>
  <c r="O89" i="1"/>
  <c r="N89" i="1"/>
  <c r="M89" i="1"/>
  <c r="L89" i="1"/>
  <c r="K89" i="1"/>
  <c r="J89" i="1"/>
  <c r="I89" i="1"/>
  <c r="H89" i="1"/>
  <c r="G89" i="1"/>
  <c r="F89" i="1"/>
  <c r="E89" i="1"/>
  <c r="D89" i="1"/>
  <c r="C89" i="1"/>
  <c r="A89" i="1"/>
  <c r="S88" i="1"/>
  <c r="R88" i="1"/>
  <c r="Q88" i="1"/>
  <c r="P88" i="1"/>
  <c r="B88" i="1" s="1"/>
  <c r="O88" i="1"/>
  <c r="N88" i="1"/>
  <c r="M88" i="1"/>
  <c r="L88" i="1"/>
  <c r="K88" i="1"/>
  <c r="J88" i="1"/>
  <c r="I88" i="1"/>
  <c r="H88" i="1"/>
  <c r="G88" i="1"/>
  <c r="F88" i="1"/>
  <c r="E88" i="1"/>
  <c r="D88" i="1"/>
  <c r="C88" i="1"/>
  <c r="A88" i="1"/>
  <c r="S87" i="1"/>
  <c r="R87" i="1"/>
  <c r="Q87" i="1"/>
  <c r="P87" i="1"/>
  <c r="B87" i="1" s="1"/>
  <c r="O87" i="1"/>
  <c r="N87" i="1"/>
  <c r="M87" i="1"/>
  <c r="L87" i="1"/>
  <c r="K87" i="1"/>
  <c r="J87" i="1"/>
  <c r="I87" i="1"/>
  <c r="H87" i="1"/>
  <c r="G87" i="1"/>
  <c r="F87" i="1"/>
  <c r="E87" i="1"/>
  <c r="D87" i="1"/>
  <c r="C87" i="1"/>
  <c r="A87" i="1"/>
  <c r="S86" i="1"/>
  <c r="R86" i="1"/>
  <c r="Q86" i="1"/>
  <c r="P86" i="1"/>
  <c r="B86" i="1" s="1"/>
  <c r="O86" i="1"/>
  <c r="N86" i="1"/>
  <c r="M86" i="1"/>
  <c r="L86" i="1"/>
  <c r="K86" i="1"/>
  <c r="J86" i="1"/>
  <c r="I86" i="1"/>
  <c r="H86" i="1"/>
  <c r="G86" i="1"/>
  <c r="F86" i="1"/>
  <c r="E86" i="1"/>
  <c r="D86" i="1"/>
  <c r="C86" i="1"/>
  <c r="A86" i="1"/>
  <c r="S85" i="1"/>
  <c r="R85" i="1"/>
  <c r="Q85" i="1"/>
  <c r="P85" i="1"/>
  <c r="B85" i="1" s="1"/>
  <c r="O85" i="1"/>
  <c r="N85" i="1"/>
  <c r="M85" i="1"/>
  <c r="L85" i="1"/>
  <c r="K85" i="1"/>
  <c r="J85" i="1"/>
  <c r="I85" i="1"/>
  <c r="H85" i="1"/>
  <c r="G85" i="1"/>
  <c r="F85" i="1"/>
  <c r="E85" i="1"/>
  <c r="D85" i="1"/>
  <c r="C85" i="1"/>
  <c r="A85" i="1"/>
  <c r="S84" i="1"/>
  <c r="R84" i="1"/>
  <c r="Q84" i="1"/>
  <c r="P84" i="1"/>
  <c r="B84" i="1" s="1"/>
  <c r="O84" i="1"/>
  <c r="N84" i="1"/>
  <c r="M84" i="1"/>
  <c r="L84" i="1"/>
  <c r="K84" i="1"/>
  <c r="J84" i="1"/>
  <c r="I84" i="1"/>
  <c r="H84" i="1"/>
  <c r="G84" i="1"/>
  <c r="F84" i="1"/>
  <c r="E84" i="1"/>
  <c r="D84" i="1"/>
  <c r="C84" i="1"/>
  <c r="A84" i="1"/>
  <c r="S83" i="1"/>
  <c r="R83" i="1"/>
  <c r="Q83" i="1"/>
  <c r="P83" i="1"/>
  <c r="B83" i="1" s="1"/>
  <c r="O83" i="1"/>
  <c r="N83" i="1"/>
  <c r="M83" i="1"/>
  <c r="L83" i="1"/>
  <c r="K83" i="1"/>
  <c r="J83" i="1"/>
  <c r="I83" i="1"/>
  <c r="H83" i="1"/>
  <c r="G83" i="1"/>
  <c r="F83" i="1"/>
  <c r="E83" i="1"/>
  <c r="D83" i="1"/>
  <c r="C83" i="1"/>
  <c r="A83" i="1"/>
  <c r="S82" i="1"/>
  <c r="R82" i="1"/>
  <c r="Q82" i="1"/>
  <c r="P82" i="1"/>
  <c r="O82" i="1"/>
  <c r="N82" i="1"/>
  <c r="M82" i="1"/>
  <c r="L82" i="1"/>
  <c r="K82" i="1"/>
  <c r="J82" i="1"/>
  <c r="I82" i="1"/>
  <c r="H82" i="1"/>
  <c r="G82" i="1"/>
  <c r="F82" i="1"/>
  <c r="E82" i="1"/>
  <c r="D82" i="1"/>
  <c r="C82" i="1"/>
  <c r="A82" i="1"/>
  <c r="S81" i="1"/>
  <c r="R81" i="1"/>
  <c r="Q81" i="1"/>
  <c r="P81" i="1"/>
  <c r="B81" i="1" s="1"/>
  <c r="O81" i="1"/>
  <c r="N81" i="1"/>
  <c r="M81" i="1"/>
  <c r="L81" i="1"/>
  <c r="K81" i="1"/>
  <c r="J81" i="1"/>
  <c r="I81" i="1"/>
  <c r="H81" i="1" s="1"/>
  <c r="G81" i="1"/>
  <c r="F81" i="1"/>
  <c r="E81" i="1"/>
  <c r="D81" i="1"/>
  <c r="C81" i="1"/>
  <c r="A81" i="1"/>
  <c r="S80" i="1"/>
  <c r="R80" i="1"/>
  <c r="Q80" i="1"/>
  <c r="P80" i="1"/>
  <c r="O80" i="1"/>
  <c r="N80" i="1"/>
  <c r="M80" i="1"/>
  <c r="L80" i="1"/>
  <c r="K80" i="1"/>
  <c r="J80" i="1"/>
  <c r="I80" i="1"/>
  <c r="H80" i="1" s="1"/>
  <c r="G80" i="1"/>
  <c r="F80" i="1"/>
  <c r="E80" i="1"/>
  <c r="D80" i="1"/>
  <c r="C80" i="1"/>
  <c r="A80" i="1"/>
  <c r="S79" i="1"/>
  <c r="R79" i="1"/>
  <c r="Q79" i="1"/>
  <c r="P79" i="1"/>
  <c r="B79" i="1" s="1"/>
  <c r="O79" i="1"/>
  <c r="N79" i="1"/>
  <c r="M79" i="1"/>
  <c r="L79" i="1"/>
  <c r="K79" i="1"/>
  <c r="J79" i="1"/>
  <c r="I79" i="1"/>
  <c r="H79" i="1"/>
  <c r="G79" i="1"/>
  <c r="F79" i="1"/>
  <c r="E79" i="1"/>
  <c r="D79" i="1"/>
  <c r="C79" i="1"/>
  <c r="A79" i="1"/>
  <c r="S78" i="1"/>
  <c r="R78" i="1"/>
  <c r="Q78" i="1"/>
  <c r="P78" i="1"/>
  <c r="O78" i="1"/>
  <c r="N78" i="1"/>
  <c r="M78" i="1"/>
  <c r="L78" i="1"/>
  <c r="K78" i="1"/>
  <c r="J78" i="1"/>
  <c r="I78" i="1"/>
  <c r="H78" i="1"/>
  <c r="G78" i="1"/>
  <c r="F78" i="1"/>
  <c r="E78" i="1"/>
  <c r="D78" i="1"/>
  <c r="C78" i="1"/>
  <c r="B78" i="1"/>
  <c r="A78" i="1"/>
  <c r="S77" i="1"/>
  <c r="R77" i="1"/>
  <c r="Q77" i="1"/>
  <c r="P77" i="1"/>
  <c r="B77" i="1" s="1"/>
  <c r="O77" i="1"/>
  <c r="N77" i="1"/>
  <c r="M77" i="1"/>
  <c r="L77" i="1"/>
  <c r="K77" i="1"/>
  <c r="J77" i="1"/>
  <c r="I77" i="1"/>
  <c r="H77" i="1" s="1"/>
  <c r="G77" i="1"/>
  <c r="F77" i="1"/>
  <c r="E77" i="1"/>
  <c r="D77" i="1"/>
  <c r="C77" i="1"/>
  <c r="A77" i="1"/>
  <c r="S76" i="1"/>
  <c r="R76" i="1"/>
  <c r="Q76" i="1"/>
  <c r="P76" i="1"/>
  <c r="O76" i="1"/>
  <c r="N76" i="1"/>
  <c r="M76" i="1"/>
  <c r="L76" i="1"/>
  <c r="K76" i="1"/>
  <c r="J76" i="1"/>
  <c r="I76" i="1"/>
  <c r="H76" i="1"/>
  <c r="G76" i="1"/>
  <c r="F76" i="1"/>
  <c r="E76" i="1"/>
  <c r="D76" i="1"/>
  <c r="C76" i="1"/>
  <c r="B76" i="1"/>
  <c r="A76" i="1"/>
  <c r="S75" i="1"/>
  <c r="R75" i="1"/>
  <c r="Q75" i="1"/>
  <c r="P75" i="1"/>
  <c r="B75" i="1" s="1"/>
  <c r="O75" i="1"/>
  <c r="N75" i="1"/>
  <c r="M75" i="1"/>
  <c r="L75" i="1"/>
  <c r="K75" i="1"/>
  <c r="J75" i="1"/>
  <c r="I75" i="1"/>
  <c r="H75" i="1" s="1"/>
  <c r="G75" i="1"/>
  <c r="F75" i="1"/>
  <c r="E75" i="1"/>
  <c r="D75" i="1"/>
  <c r="C75" i="1"/>
  <c r="A75" i="1"/>
  <c r="S74" i="1"/>
  <c r="R74" i="1"/>
  <c r="Q74" i="1"/>
  <c r="P74" i="1"/>
  <c r="O74" i="1"/>
  <c r="N74" i="1"/>
  <c r="M74" i="1"/>
  <c r="L74" i="1"/>
  <c r="K74" i="1"/>
  <c r="J74" i="1"/>
  <c r="I74" i="1"/>
  <c r="H74" i="1"/>
  <c r="G74" i="1"/>
  <c r="F74" i="1"/>
  <c r="E74" i="1"/>
  <c r="D74" i="1"/>
  <c r="C74" i="1"/>
  <c r="B74" i="1"/>
  <c r="A74" i="1"/>
  <c r="S73" i="1"/>
  <c r="R73" i="1"/>
  <c r="Q73" i="1"/>
  <c r="P73" i="1"/>
  <c r="B73" i="1" s="1"/>
  <c r="O73" i="1"/>
  <c r="N73" i="1"/>
  <c r="M73" i="1"/>
  <c r="L73" i="1"/>
  <c r="K73" i="1"/>
  <c r="J73" i="1"/>
  <c r="I73" i="1"/>
  <c r="H73" i="1" s="1"/>
  <c r="G73" i="1"/>
  <c r="F73" i="1"/>
  <c r="E73" i="1"/>
  <c r="D73" i="1"/>
  <c r="C73" i="1"/>
  <c r="A73" i="1"/>
  <c r="S72" i="1"/>
  <c r="R72" i="1"/>
  <c r="Q72" i="1"/>
  <c r="P72" i="1"/>
  <c r="O72" i="1"/>
  <c r="N72" i="1"/>
  <c r="M72" i="1"/>
  <c r="L72" i="1"/>
  <c r="K72" i="1"/>
  <c r="J72" i="1"/>
  <c r="I72" i="1"/>
  <c r="H72" i="1"/>
  <c r="G72" i="1"/>
  <c r="F72" i="1"/>
  <c r="E72" i="1"/>
  <c r="D72" i="1"/>
  <c r="C72" i="1"/>
  <c r="B72" i="1"/>
  <c r="A72" i="1"/>
  <c r="S71" i="1"/>
  <c r="R71" i="1"/>
  <c r="Q71" i="1"/>
  <c r="P71" i="1"/>
  <c r="B71" i="1" s="1"/>
  <c r="O71" i="1"/>
  <c r="N71" i="1"/>
  <c r="M71" i="1"/>
  <c r="L71" i="1"/>
  <c r="K71" i="1"/>
  <c r="J71" i="1"/>
  <c r="I71" i="1"/>
  <c r="H71" i="1" s="1"/>
  <c r="G71" i="1"/>
  <c r="F71" i="1"/>
  <c r="E71" i="1"/>
  <c r="D71" i="1"/>
  <c r="C71" i="1"/>
  <c r="A71" i="1"/>
  <c r="S70" i="1"/>
  <c r="R70" i="1"/>
  <c r="Q70" i="1"/>
  <c r="P70" i="1"/>
  <c r="O70" i="1"/>
  <c r="N70" i="1"/>
  <c r="M70" i="1"/>
  <c r="L70" i="1"/>
  <c r="K70" i="1"/>
  <c r="J70" i="1"/>
  <c r="I70" i="1"/>
  <c r="H70" i="1" s="1"/>
  <c r="G70" i="1"/>
  <c r="F70" i="1"/>
  <c r="E70" i="1"/>
  <c r="D70" i="1"/>
  <c r="C70" i="1"/>
  <c r="B70" i="1"/>
  <c r="A70" i="1"/>
  <c r="S69" i="1"/>
  <c r="R69" i="1"/>
  <c r="Q69" i="1"/>
  <c r="P69" i="1"/>
  <c r="B69" i="1" s="1"/>
  <c r="O69" i="1"/>
  <c r="N69" i="1"/>
  <c r="M69" i="1"/>
  <c r="L69" i="1"/>
  <c r="K69" i="1"/>
  <c r="J69" i="1"/>
  <c r="I69" i="1"/>
  <c r="H69" i="1"/>
  <c r="G69" i="1"/>
  <c r="F69" i="1"/>
  <c r="E69" i="1"/>
  <c r="D69" i="1"/>
  <c r="C69" i="1"/>
  <c r="A69" i="1"/>
  <c r="S68" i="1"/>
  <c r="R68" i="1"/>
  <c r="Q68" i="1"/>
  <c r="P68" i="1"/>
  <c r="O68" i="1"/>
  <c r="N68" i="1"/>
  <c r="M68" i="1"/>
  <c r="L68" i="1"/>
  <c r="K68" i="1"/>
  <c r="J68" i="1"/>
  <c r="I68" i="1"/>
  <c r="H68" i="1" s="1"/>
  <c r="G68" i="1"/>
  <c r="F68" i="1"/>
  <c r="E68" i="1"/>
  <c r="D68" i="1"/>
  <c r="C68" i="1"/>
  <c r="B68" i="1"/>
  <c r="A68" i="1"/>
  <c r="S67" i="1"/>
  <c r="R67" i="1"/>
  <c r="Q67" i="1"/>
  <c r="P67" i="1"/>
  <c r="B67" i="1" s="1"/>
  <c r="O67" i="1"/>
  <c r="N67" i="1"/>
  <c r="M67" i="1"/>
  <c r="L67" i="1"/>
  <c r="K67" i="1"/>
  <c r="J67" i="1"/>
  <c r="I67" i="1"/>
  <c r="H67" i="1" s="1"/>
  <c r="G67" i="1"/>
  <c r="F67" i="1"/>
  <c r="E67" i="1"/>
  <c r="D67" i="1"/>
  <c r="C67" i="1"/>
  <c r="A67" i="1"/>
  <c r="S66" i="1"/>
  <c r="R66" i="1"/>
  <c r="Q66" i="1"/>
  <c r="P66" i="1"/>
  <c r="O66" i="1"/>
  <c r="N66" i="1"/>
  <c r="M66" i="1"/>
  <c r="L66" i="1"/>
  <c r="K66" i="1"/>
  <c r="J66" i="1"/>
  <c r="I66" i="1"/>
  <c r="H66" i="1" s="1"/>
  <c r="G66" i="1"/>
  <c r="F66" i="1"/>
  <c r="E66" i="1"/>
  <c r="D66" i="1"/>
  <c r="C66" i="1"/>
  <c r="B66" i="1"/>
  <c r="A66" i="1"/>
  <c r="S65" i="1"/>
  <c r="R65" i="1"/>
  <c r="Q65" i="1"/>
  <c r="P65" i="1"/>
  <c r="B65" i="1" s="1"/>
  <c r="O65" i="1"/>
  <c r="N65" i="1"/>
  <c r="M65" i="1"/>
  <c r="L65" i="1"/>
  <c r="K65" i="1"/>
  <c r="J65" i="1"/>
  <c r="I65" i="1"/>
  <c r="H65" i="1"/>
  <c r="G65" i="1"/>
  <c r="F65" i="1"/>
  <c r="E65" i="1"/>
  <c r="D65" i="1"/>
  <c r="C65" i="1"/>
  <c r="A65" i="1"/>
  <c r="S64" i="1"/>
  <c r="R64" i="1"/>
  <c r="Q64" i="1"/>
  <c r="P64" i="1"/>
  <c r="O64" i="1"/>
  <c r="N64" i="1"/>
  <c r="M64" i="1"/>
  <c r="L64" i="1"/>
  <c r="K64" i="1"/>
  <c r="J64" i="1"/>
  <c r="I64" i="1"/>
  <c r="H64" i="1" s="1"/>
  <c r="G64" i="1"/>
  <c r="F64" i="1"/>
  <c r="E64" i="1"/>
  <c r="D64" i="1"/>
  <c r="C64" i="1"/>
  <c r="B64" i="1"/>
  <c r="A64" i="1"/>
  <c r="S63" i="1"/>
  <c r="R63" i="1"/>
  <c r="Q63" i="1"/>
  <c r="P63" i="1"/>
  <c r="B63" i="1" s="1"/>
  <c r="O63" i="1"/>
  <c r="N63" i="1"/>
  <c r="M63" i="1"/>
  <c r="L63" i="1"/>
  <c r="K63" i="1"/>
  <c r="J63" i="1"/>
  <c r="I63" i="1"/>
  <c r="H63" i="1"/>
  <c r="G63" i="1"/>
  <c r="F63" i="1"/>
  <c r="E63" i="1"/>
  <c r="D63" i="1"/>
  <c r="C63" i="1"/>
  <c r="A63" i="1"/>
  <c r="S62" i="1"/>
  <c r="R62" i="1"/>
  <c r="Q62" i="1"/>
  <c r="P62" i="1"/>
  <c r="O62" i="1"/>
  <c r="N62" i="1"/>
  <c r="M62" i="1"/>
  <c r="L62" i="1"/>
  <c r="K62" i="1"/>
  <c r="J62" i="1"/>
  <c r="I62" i="1"/>
  <c r="H62" i="1"/>
  <c r="G62" i="1"/>
  <c r="F62" i="1"/>
  <c r="E62" i="1"/>
  <c r="D62" i="1"/>
  <c r="C62" i="1"/>
  <c r="B62" i="1"/>
  <c r="A62" i="1"/>
  <c r="S61" i="1"/>
  <c r="R61" i="1"/>
  <c r="Q61" i="1"/>
  <c r="P61" i="1"/>
  <c r="B61" i="1" s="1"/>
  <c r="O61" i="1"/>
  <c r="N61" i="1"/>
  <c r="M61" i="1"/>
  <c r="L61" i="1"/>
  <c r="K61" i="1"/>
  <c r="J61" i="1"/>
  <c r="I61" i="1"/>
  <c r="H61" i="1"/>
  <c r="G61" i="1"/>
  <c r="F61" i="1"/>
  <c r="E61" i="1"/>
  <c r="D61" i="1"/>
  <c r="C61" i="1"/>
  <c r="A61" i="1"/>
  <c r="S60" i="1"/>
  <c r="R60" i="1"/>
  <c r="Q60" i="1"/>
  <c r="P60" i="1"/>
  <c r="O60" i="1"/>
  <c r="N60" i="1"/>
  <c r="M60" i="1"/>
  <c r="L60" i="1"/>
  <c r="K60" i="1"/>
  <c r="J60" i="1"/>
  <c r="I60" i="1"/>
  <c r="H60" i="1" s="1"/>
  <c r="G60" i="1"/>
  <c r="F60" i="1"/>
  <c r="E60" i="1"/>
  <c r="D60" i="1"/>
  <c r="C60" i="1"/>
  <c r="B60" i="1"/>
  <c r="A60" i="1"/>
  <c r="S59" i="1"/>
  <c r="R59" i="1"/>
  <c r="Q59" i="1"/>
  <c r="P59" i="1"/>
  <c r="B59" i="1" s="1"/>
  <c r="O59" i="1"/>
  <c r="N59" i="1"/>
  <c r="M59" i="1"/>
  <c r="L59" i="1"/>
  <c r="K59" i="1"/>
  <c r="J59" i="1"/>
  <c r="I59" i="1"/>
  <c r="H59" i="1"/>
  <c r="G59" i="1"/>
  <c r="F59" i="1"/>
  <c r="E59" i="1"/>
  <c r="D59" i="1"/>
  <c r="C59" i="1"/>
  <c r="A59" i="1"/>
  <c r="S58" i="1"/>
  <c r="R58" i="1"/>
  <c r="Q58" i="1"/>
  <c r="P58" i="1"/>
  <c r="O58" i="1"/>
  <c r="N58" i="1"/>
  <c r="M58" i="1"/>
  <c r="L58" i="1"/>
  <c r="K58" i="1"/>
  <c r="J58" i="1"/>
  <c r="I58" i="1"/>
  <c r="H58" i="1" s="1"/>
  <c r="G58" i="1"/>
  <c r="F58" i="1"/>
  <c r="E58" i="1"/>
  <c r="D58" i="1"/>
  <c r="C58" i="1"/>
  <c r="B58" i="1"/>
  <c r="A58" i="1"/>
  <c r="S57" i="1"/>
  <c r="R57" i="1"/>
  <c r="Q57" i="1"/>
  <c r="P57" i="1"/>
  <c r="B57" i="1" s="1"/>
  <c r="O57" i="1"/>
  <c r="N57" i="1"/>
  <c r="M57" i="1"/>
  <c r="L57" i="1"/>
  <c r="K57" i="1"/>
  <c r="J57" i="1"/>
  <c r="I57" i="1"/>
  <c r="H57" i="1" s="1"/>
  <c r="G57" i="1"/>
  <c r="F57" i="1"/>
  <c r="E57" i="1"/>
  <c r="D57" i="1"/>
  <c r="C57" i="1"/>
  <c r="A57" i="1"/>
  <c r="S56" i="1"/>
  <c r="R56" i="1"/>
  <c r="Q56" i="1"/>
  <c r="P56" i="1"/>
  <c r="O56" i="1"/>
  <c r="N56" i="1"/>
  <c r="M56" i="1"/>
  <c r="L56" i="1"/>
  <c r="K56" i="1"/>
  <c r="J56" i="1"/>
  <c r="I56" i="1"/>
  <c r="H56" i="1" s="1"/>
  <c r="G56" i="1"/>
  <c r="F56" i="1"/>
  <c r="E56" i="1"/>
  <c r="D56" i="1"/>
  <c r="C56" i="1"/>
  <c r="B56" i="1"/>
  <c r="A56" i="1"/>
  <c r="S55" i="1"/>
  <c r="R55" i="1"/>
  <c r="Q55" i="1"/>
  <c r="P55" i="1"/>
  <c r="B55" i="1" s="1"/>
  <c r="O55" i="1"/>
  <c r="N55" i="1"/>
  <c r="M55" i="1"/>
  <c r="L55" i="1"/>
  <c r="K55" i="1"/>
  <c r="J55" i="1"/>
  <c r="I55" i="1"/>
  <c r="H55" i="1" s="1"/>
  <c r="G55" i="1"/>
  <c r="F55" i="1"/>
  <c r="E55" i="1"/>
  <c r="D55" i="1"/>
  <c r="C55" i="1"/>
  <c r="A55" i="1"/>
  <c r="S54" i="1"/>
  <c r="R54" i="1"/>
  <c r="Q54" i="1"/>
  <c r="P54" i="1"/>
  <c r="O54" i="1"/>
  <c r="N54" i="1"/>
  <c r="M54" i="1"/>
  <c r="L54" i="1"/>
  <c r="K54" i="1"/>
  <c r="J54" i="1"/>
  <c r="I54" i="1"/>
  <c r="H54" i="1"/>
  <c r="G54" i="1"/>
  <c r="F54" i="1"/>
  <c r="E54" i="1"/>
  <c r="D54" i="1"/>
  <c r="C54" i="1"/>
  <c r="B54" i="1"/>
  <c r="A54" i="1"/>
  <c r="S53" i="1"/>
  <c r="R53" i="1"/>
  <c r="Q53" i="1"/>
  <c r="P53" i="1"/>
  <c r="B53" i="1" s="1"/>
  <c r="O53" i="1"/>
  <c r="N53" i="1"/>
  <c r="M53" i="1"/>
  <c r="L53" i="1"/>
  <c r="K53" i="1"/>
  <c r="J53" i="1"/>
  <c r="I53" i="1"/>
  <c r="H53" i="1" s="1"/>
  <c r="G53" i="1"/>
  <c r="F53" i="1"/>
  <c r="E53" i="1"/>
  <c r="D53" i="1"/>
  <c r="C53" i="1"/>
  <c r="A53" i="1"/>
  <c r="S52" i="1"/>
  <c r="R52" i="1"/>
  <c r="Q52" i="1"/>
  <c r="P52" i="1"/>
  <c r="O52" i="1"/>
  <c r="N52" i="1"/>
  <c r="M52" i="1"/>
  <c r="L52" i="1"/>
  <c r="K52" i="1"/>
  <c r="J52" i="1"/>
  <c r="I52" i="1"/>
  <c r="H52" i="1" s="1"/>
  <c r="G52" i="1"/>
  <c r="F52" i="1"/>
  <c r="E52" i="1"/>
  <c r="D52" i="1"/>
  <c r="C52" i="1"/>
  <c r="B52" i="1"/>
  <c r="A52" i="1"/>
  <c r="S51" i="1"/>
  <c r="R51" i="1"/>
  <c r="Q51" i="1"/>
  <c r="P51" i="1"/>
  <c r="B51" i="1" s="1"/>
  <c r="O51" i="1"/>
  <c r="N51" i="1"/>
  <c r="M51" i="1"/>
  <c r="L51" i="1"/>
  <c r="K51" i="1"/>
  <c r="J51" i="1"/>
  <c r="I51" i="1"/>
  <c r="H51" i="1"/>
  <c r="G51" i="1"/>
  <c r="F51" i="1"/>
  <c r="E51" i="1"/>
  <c r="D51" i="1"/>
  <c r="C51" i="1"/>
  <c r="A51" i="1"/>
  <c r="S50" i="1"/>
  <c r="R50" i="1"/>
  <c r="Q50" i="1"/>
  <c r="P50" i="1"/>
  <c r="O50" i="1"/>
  <c r="N50" i="1"/>
  <c r="M50" i="1"/>
  <c r="L50" i="1"/>
  <c r="K50" i="1"/>
  <c r="J50" i="1"/>
  <c r="I50" i="1"/>
  <c r="H50" i="1" s="1"/>
  <c r="G50" i="1"/>
  <c r="F50" i="1"/>
  <c r="E50" i="1"/>
  <c r="D50" i="1"/>
  <c r="C50" i="1"/>
  <c r="B50" i="1"/>
  <c r="A50" i="1"/>
  <c r="S49" i="1"/>
  <c r="R49" i="1"/>
  <c r="Q49" i="1"/>
  <c r="P49" i="1"/>
  <c r="B49" i="1" s="1"/>
  <c r="O49" i="1"/>
  <c r="N49" i="1"/>
  <c r="M49" i="1"/>
  <c r="L49" i="1"/>
  <c r="K49" i="1"/>
  <c r="J49" i="1"/>
  <c r="I49" i="1"/>
  <c r="H49" i="1" s="1"/>
  <c r="G49" i="1"/>
  <c r="F49" i="1"/>
  <c r="E49" i="1"/>
  <c r="D49" i="1"/>
  <c r="C49" i="1"/>
  <c r="A49" i="1"/>
  <c r="S48" i="1"/>
  <c r="R48" i="1"/>
  <c r="Q48" i="1"/>
  <c r="P48" i="1"/>
  <c r="O48" i="1"/>
  <c r="N48" i="1"/>
  <c r="M48" i="1"/>
  <c r="L48" i="1"/>
  <c r="K48" i="1"/>
  <c r="J48" i="1"/>
  <c r="I48" i="1"/>
  <c r="H48" i="1"/>
  <c r="G48" i="1"/>
  <c r="F48" i="1"/>
  <c r="E48" i="1"/>
  <c r="D48" i="1"/>
  <c r="C48" i="1"/>
  <c r="B48" i="1"/>
  <c r="A48" i="1"/>
  <c r="S47" i="1"/>
  <c r="R47" i="1"/>
  <c r="Q47" i="1"/>
  <c r="P47" i="1"/>
  <c r="B47" i="1" s="1"/>
  <c r="O47" i="1"/>
  <c r="N47" i="1"/>
  <c r="M47" i="1"/>
  <c r="L47" i="1"/>
  <c r="K47" i="1"/>
  <c r="J47" i="1"/>
  <c r="I47" i="1"/>
  <c r="H47" i="1" s="1"/>
  <c r="G47" i="1"/>
  <c r="F47" i="1"/>
  <c r="E47" i="1"/>
  <c r="D47" i="1"/>
  <c r="C47" i="1"/>
  <c r="A47" i="1"/>
  <c r="S46" i="1"/>
  <c r="R46" i="1"/>
  <c r="Q46" i="1"/>
  <c r="P46" i="1"/>
  <c r="O46" i="1"/>
  <c r="N46" i="1"/>
  <c r="M46" i="1"/>
  <c r="L46" i="1"/>
  <c r="K46" i="1"/>
  <c r="J46" i="1"/>
  <c r="I46" i="1"/>
  <c r="H46" i="1" s="1"/>
  <c r="G46" i="1"/>
  <c r="F46" i="1"/>
  <c r="E46" i="1"/>
  <c r="D46" i="1"/>
  <c r="C46" i="1"/>
  <c r="B46" i="1"/>
  <c r="A46" i="1"/>
  <c r="S45" i="1"/>
  <c r="R45" i="1"/>
  <c r="Q45" i="1"/>
  <c r="P45" i="1"/>
  <c r="B45" i="1" s="1"/>
  <c r="O45" i="1"/>
  <c r="N45" i="1"/>
  <c r="M45" i="1"/>
  <c r="L45" i="1"/>
  <c r="K45" i="1"/>
  <c r="J45" i="1"/>
  <c r="I45" i="1"/>
  <c r="H45" i="1"/>
  <c r="G45" i="1"/>
  <c r="F45" i="1"/>
  <c r="E45" i="1"/>
  <c r="D45" i="1"/>
  <c r="C45" i="1"/>
  <c r="A45" i="1"/>
  <c r="S44" i="1"/>
  <c r="R44" i="1"/>
  <c r="Q44" i="1"/>
  <c r="P44" i="1"/>
  <c r="O44" i="1"/>
  <c r="N44" i="1"/>
  <c r="M44" i="1"/>
  <c r="L44" i="1"/>
  <c r="K44" i="1"/>
  <c r="J44" i="1"/>
  <c r="I44" i="1"/>
  <c r="H44" i="1"/>
  <c r="G44" i="1"/>
  <c r="F44" i="1"/>
  <c r="E44" i="1"/>
  <c r="D44" i="1"/>
  <c r="C44" i="1"/>
  <c r="B44" i="1"/>
  <c r="A44" i="1"/>
  <c r="S43" i="1"/>
  <c r="R43" i="1"/>
  <c r="Q43" i="1"/>
  <c r="P43" i="1"/>
  <c r="B43" i="1" s="1"/>
  <c r="O43" i="1"/>
  <c r="N43" i="1"/>
  <c r="M43" i="1"/>
  <c r="L43" i="1"/>
  <c r="K43" i="1"/>
  <c r="J43" i="1"/>
  <c r="I43" i="1"/>
  <c r="H43" i="1" s="1"/>
  <c r="G43" i="1"/>
  <c r="F43" i="1"/>
  <c r="E43" i="1"/>
  <c r="D43" i="1"/>
  <c r="C43" i="1"/>
  <c r="A43" i="1"/>
  <c r="S42" i="1"/>
  <c r="R42" i="1"/>
  <c r="Q42" i="1"/>
  <c r="P42" i="1"/>
  <c r="O42" i="1"/>
  <c r="N42" i="1"/>
  <c r="M42" i="1"/>
  <c r="L42" i="1"/>
  <c r="K42" i="1"/>
  <c r="J42" i="1"/>
  <c r="I42" i="1"/>
  <c r="H42" i="1" s="1"/>
  <c r="G42" i="1"/>
  <c r="F42" i="1"/>
  <c r="E42" i="1"/>
  <c r="D42" i="1"/>
  <c r="C42" i="1"/>
  <c r="B42" i="1"/>
  <c r="A42" i="1"/>
  <c r="S41" i="1"/>
  <c r="R41" i="1"/>
  <c r="Q41" i="1"/>
  <c r="P41" i="1"/>
  <c r="B41" i="1" s="1"/>
  <c r="O41" i="1"/>
  <c r="N41" i="1"/>
  <c r="M41" i="1"/>
  <c r="L41" i="1"/>
  <c r="K41" i="1"/>
  <c r="J41" i="1"/>
  <c r="I41" i="1"/>
  <c r="H41" i="1" s="1"/>
  <c r="G41" i="1"/>
  <c r="F41" i="1"/>
  <c r="E41" i="1"/>
  <c r="D41" i="1"/>
  <c r="C41" i="1"/>
  <c r="A41" i="1"/>
  <c r="S40" i="1"/>
  <c r="R40" i="1"/>
  <c r="Q40" i="1"/>
  <c r="P40" i="1"/>
  <c r="O40" i="1"/>
  <c r="N40" i="1"/>
  <c r="M40" i="1"/>
  <c r="L40" i="1"/>
  <c r="K40" i="1"/>
  <c r="J40" i="1"/>
  <c r="I40" i="1"/>
  <c r="H40" i="1"/>
  <c r="G40" i="1"/>
  <c r="F40" i="1"/>
  <c r="E40" i="1"/>
  <c r="D40" i="1"/>
  <c r="C40" i="1"/>
  <c r="B40" i="1"/>
  <c r="A40" i="1"/>
  <c r="S39" i="1"/>
  <c r="R39" i="1"/>
  <c r="Q39" i="1"/>
  <c r="P39" i="1"/>
  <c r="B39" i="1" s="1"/>
  <c r="O39" i="1"/>
  <c r="N39" i="1"/>
  <c r="M39" i="1"/>
  <c r="L39" i="1"/>
  <c r="K39" i="1"/>
  <c r="J39" i="1"/>
  <c r="I39" i="1"/>
  <c r="H39" i="1"/>
  <c r="G39" i="1"/>
  <c r="F39" i="1"/>
  <c r="E39" i="1"/>
  <c r="D39" i="1"/>
  <c r="C39" i="1"/>
  <c r="A39" i="1"/>
  <c r="S38" i="1"/>
  <c r="R38" i="1"/>
  <c r="Q38" i="1"/>
  <c r="P38" i="1"/>
  <c r="O38" i="1"/>
  <c r="N38" i="1"/>
  <c r="M38" i="1"/>
  <c r="L38" i="1"/>
  <c r="K38" i="1"/>
  <c r="J38" i="1"/>
  <c r="I38" i="1"/>
  <c r="H38" i="1"/>
  <c r="G38" i="1"/>
  <c r="F38" i="1"/>
  <c r="E38" i="1"/>
  <c r="D38" i="1"/>
  <c r="C38" i="1"/>
  <c r="B38" i="1"/>
  <c r="A38" i="1"/>
  <c r="S37" i="1"/>
  <c r="R37" i="1"/>
  <c r="Q37" i="1"/>
  <c r="P37" i="1"/>
  <c r="B37" i="1" s="1"/>
  <c r="O37" i="1"/>
  <c r="N37" i="1"/>
  <c r="M37" i="1"/>
  <c r="L37" i="1"/>
  <c r="K37" i="1"/>
  <c r="J37" i="1"/>
  <c r="I37" i="1"/>
  <c r="H37" i="1" s="1"/>
  <c r="G37" i="1"/>
  <c r="F37" i="1"/>
  <c r="E37" i="1"/>
  <c r="D37" i="1"/>
  <c r="C37" i="1"/>
  <c r="A37" i="1"/>
  <c r="S36" i="1"/>
  <c r="R36" i="1"/>
  <c r="Q36" i="1"/>
  <c r="P36" i="1"/>
  <c r="O36" i="1"/>
  <c r="N36" i="1"/>
  <c r="M36" i="1"/>
  <c r="L36" i="1"/>
  <c r="K36" i="1"/>
  <c r="J36" i="1"/>
  <c r="I36" i="1"/>
  <c r="H36" i="1" s="1"/>
  <c r="G36" i="1"/>
  <c r="F36" i="1"/>
  <c r="E36" i="1"/>
  <c r="D36" i="1"/>
  <c r="C36" i="1"/>
  <c r="B36" i="1"/>
  <c r="A36" i="1"/>
  <c r="S35" i="1"/>
  <c r="R35" i="1"/>
  <c r="Q35" i="1"/>
  <c r="P35" i="1"/>
  <c r="B35" i="1" s="1"/>
  <c r="O35" i="1"/>
  <c r="N35" i="1"/>
  <c r="M35" i="1"/>
  <c r="L35" i="1"/>
  <c r="K35" i="1"/>
  <c r="J35" i="1"/>
  <c r="I35" i="1"/>
  <c r="H35" i="1" s="1"/>
  <c r="G35" i="1"/>
  <c r="F35" i="1"/>
  <c r="E35" i="1"/>
  <c r="D35" i="1"/>
  <c r="C35" i="1"/>
  <c r="A35" i="1"/>
  <c r="S34" i="1"/>
  <c r="R34" i="1"/>
  <c r="Q34" i="1"/>
  <c r="P34" i="1"/>
  <c r="O34" i="1"/>
  <c r="N34" i="1"/>
  <c r="M34" i="1"/>
  <c r="L34" i="1"/>
  <c r="K34" i="1"/>
  <c r="J34" i="1"/>
  <c r="I34" i="1"/>
  <c r="H34" i="1" s="1"/>
  <c r="G34" i="1"/>
  <c r="F34" i="1"/>
  <c r="E34" i="1"/>
  <c r="D34" i="1"/>
  <c r="C34" i="1"/>
  <c r="B34" i="1"/>
  <c r="A34" i="1"/>
  <c r="S33" i="1"/>
  <c r="R33" i="1"/>
  <c r="Q33" i="1"/>
  <c r="P33" i="1"/>
  <c r="B33" i="1" s="1"/>
  <c r="O33" i="1"/>
  <c r="N33" i="1"/>
  <c r="M33" i="1"/>
  <c r="L33" i="1"/>
  <c r="K33" i="1"/>
  <c r="J33" i="1"/>
  <c r="I33" i="1"/>
  <c r="H33" i="1"/>
  <c r="G33" i="1"/>
  <c r="F33" i="1"/>
  <c r="E33" i="1"/>
  <c r="D33" i="1"/>
  <c r="C33" i="1"/>
  <c r="A33" i="1"/>
  <c r="S32" i="1"/>
  <c r="R32" i="1"/>
  <c r="Q32" i="1"/>
  <c r="P32" i="1"/>
  <c r="O32" i="1"/>
  <c r="N32" i="1"/>
  <c r="M32" i="1"/>
  <c r="L32" i="1"/>
  <c r="K32" i="1"/>
  <c r="J32" i="1"/>
  <c r="I32" i="1"/>
  <c r="H32" i="1"/>
  <c r="G32" i="1"/>
  <c r="F32" i="1"/>
  <c r="E32" i="1"/>
  <c r="D32" i="1"/>
  <c r="C32" i="1"/>
  <c r="B32" i="1"/>
  <c r="A32" i="1"/>
  <c r="S31" i="1"/>
  <c r="R31" i="1"/>
  <c r="Q31" i="1"/>
  <c r="P31" i="1"/>
  <c r="B31" i="1" s="1"/>
  <c r="O31" i="1"/>
  <c r="N31" i="1"/>
  <c r="M31" i="1"/>
  <c r="L31" i="1"/>
  <c r="K31" i="1"/>
  <c r="J31" i="1"/>
  <c r="I31" i="1"/>
  <c r="H31" i="1"/>
  <c r="G31" i="1"/>
  <c r="F31" i="1"/>
  <c r="E31" i="1"/>
  <c r="D31" i="1"/>
  <c r="C31" i="1"/>
  <c r="A31" i="1"/>
  <c r="S30" i="1"/>
  <c r="R30" i="1"/>
  <c r="Q30" i="1"/>
  <c r="P30" i="1"/>
  <c r="O30" i="1"/>
  <c r="N30" i="1"/>
  <c r="M30" i="1"/>
  <c r="L30" i="1"/>
  <c r="K30" i="1"/>
  <c r="J30" i="1"/>
  <c r="I30" i="1"/>
  <c r="H30" i="1"/>
  <c r="G30" i="1"/>
  <c r="F30" i="1"/>
  <c r="E30" i="1"/>
  <c r="D30" i="1"/>
  <c r="C30" i="1"/>
  <c r="B30" i="1"/>
  <c r="A30" i="1"/>
  <c r="S29" i="1"/>
  <c r="R29" i="1"/>
  <c r="Q29" i="1"/>
  <c r="P29" i="1"/>
  <c r="B29" i="1" s="1"/>
  <c r="O29" i="1"/>
  <c r="N29" i="1"/>
  <c r="M29" i="1"/>
  <c r="L29" i="1"/>
  <c r="K29" i="1"/>
  <c r="J29" i="1"/>
  <c r="I29" i="1"/>
  <c r="H29" i="1" s="1"/>
  <c r="G29" i="1"/>
  <c r="F29" i="1"/>
  <c r="E29" i="1"/>
  <c r="D29" i="1"/>
  <c r="C29" i="1"/>
  <c r="A29" i="1"/>
  <c r="S28" i="1"/>
  <c r="R28" i="1"/>
  <c r="Q28" i="1"/>
  <c r="P28" i="1"/>
  <c r="O28" i="1"/>
  <c r="N28" i="1"/>
  <c r="M28" i="1"/>
  <c r="L28" i="1"/>
  <c r="K28" i="1"/>
  <c r="J28" i="1"/>
  <c r="I28" i="1"/>
  <c r="H28" i="1"/>
  <c r="G28" i="1"/>
  <c r="F28" i="1"/>
  <c r="E28" i="1"/>
  <c r="D28" i="1"/>
  <c r="C28" i="1"/>
  <c r="B28" i="1"/>
  <c r="A28" i="1"/>
  <c r="S27" i="1"/>
  <c r="R27" i="1"/>
  <c r="Q27" i="1"/>
  <c r="P27" i="1"/>
  <c r="B27" i="1" s="1"/>
  <c r="O27" i="1"/>
  <c r="N27" i="1"/>
  <c r="M27" i="1"/>
  <c r="L27" i="1"/>
  <c r="K27" i="1"/>
  <c r="J27" i="1"/>
  <c r="I27" i="1"/>
  <c r="H27" i="1"/>
  <c r="G27" i="1"/>
  <c r="F27" i="1"/>
  <c r="E27" i="1"/>
  <c r="D27" i="1"/>
  <c r="C27" i="1"/>
  <c r="A27" i="1"/>
  <c r="S26" i="1"/>
  <c r="R26" i="1"/>
  <c r="Q26" i="1"/>
  <c r="P26" i="1"/>
  <c r="O26" i="1"/>
  <c r="N26" i="1"/>
  <c r="M26" i="1"/>
  <c r="L26" i="1"/>
  <c r="K26" i="1"/>
  <c r="J26" i="1"/>
  <c r="I26" i="1"/>
  <c r="H26" i="1" s="1"/>
  <c r="G26" i="1"/>
  <c r="F26" i="1"/>
  <c r="E26" i="1"/>
  <c r="D26" i="1"/>
  <c r="C26" i="1"/>
  <c r="B26" i="1"/>
  <c r="A26" i="1"/>
  <c r="S25" i="1"/>
  <c r="R25" i="1"/>
  <c r="Q25" i="1"/>
  <c r="P25" i="1"/>
  <c r="B25" i="1" s="1"/>
  <c r="O25" i="1"/>
  <c r="N25" i="1"/>
  <c r="M25" i="1"/>
  <c r="L25" i="1"/>
  <c r="K25" i="1"/>
  <c r="J25" i="1"/>
  <c r="I25" i="1"/>
  <c r="H25" i="1" s="1"/>
  <c r="G25" i="1"/>
  <c r="F25" i="1"/>
  <c r="E25" i="1"/>
  <c r="D25" i="1"/>
  <c r="C25" i="1"/>
  <c r="A25" i="1"/>
  <c r="S24" i="1"/>
  <c r="R24" i="1"/>
  <c r="Q24" i="1"/>
  <c r="P24" i="1"/>
  <c r="O24" i="1"/>
  <c r="N24" i="1"/>
  <c r="M24" i="1"/>
  <c r="L24" i="1"/>
  <c r="K24" i="1"/>
  <c r="J24" i="1"/>
  <c r="I24" i="1"/>
  <c r="H24" i="1" s="1"/>
  <c r="G24" i="1"/>
  <c r="F24" i="1"/>
  <c r="E24" i="1"/>
  <c r="D24" i="1"/>
  <c r="C24" i="1"/>
  <c r="B24" i="1"/>
  <c r="A24" i="1"/>
  <c r="S23" i="1"/>
  <c r="R23" i="1"/>
  <c r="Q23" i="1"/>
  <c r="P23" i="1"/>
  <c r="B23" i="1" s="1"/>
  <c r="O23" i="1"/>
  <c r="N23" i="1"/>
  <c r="M23" i="1"/>
  <c r="L23" i="1"/>
  <c r="K23" i="1"/>
  <c r="J23" i="1"/>
  <c r="I23" i="1"/>
  <c r="H23" i="1"/>
  <c r="G23" i="1"/>
  <c r="F23" i="1"/>
  <c r="E23" i="1"/>
  <c r="D23" i="1"/>
  <c r="C23" i="1"/>
  <c r="A23" i="1"/>
  <c r="S22" i="1"/>
  <c r="R22" i="1"/>
  <c r="Q22" i="1"/>
  <c r="P22" i="1"/>
  <c r="O22" i="1"/>
  <c r="N22" i="1"/>
  <c r="M22" i="1"/>
  <c r="L22" i="1"/>
  <c r="K22" i="1"/>
  <c r="J22" i="1"/>
  <c r="I22" i="1"/>
  <c r="H22" i="1"/>
  <c r="G22" i="1"/>
  <c r="F22" i="1"/>
  <c r="E22" i="1"/>
  <c r="D22" i="1"/>
  <c r="C22" i="1"/>
  <c r="B22" i="1"/>
  <c r="A22" i="1"/>
  <c r="S21" i="1"/>
  <c r="R21" i="1"/>
  <c r="Q21" i="1"/>
  <c r="P21" i="1"/>
  <c r="B21" i="1" s="1"/>
  <c r="O21" i="1"/>
  <c r="N21" i="1"/>
  <c r="M21" i="1"/>
  <c r="L21" i="1"/>
  <c r="K21" i="1"/>
  <c r="J21" i="1"/>
  <c r="I21" i="1"/>
  <c r="H21" i="1"/>
  <c r="G21" i="1"/>
  <c r="F21" i="1"/>
  <c r="E21" i="1"/>
  <c r="D21" i="1"/>
  <c r="C21" i="1"/>
  <c r="A21" i="1"/>
  <c r="S20" i="1"/>
  <c r="R20" i="1"/>
  <c r="Q20" i="1"/>
  <c r="P20" i="1"/>
  <c r="O20" i="1"/>
  <c r="N20" i="1"/>
  <c r="M20" i="1"/>
  <c r="L20" i="1"/>
  <c r="K20" i="1"/>
  <c r="J20" i="1"/>
  <c r="I20" i="1"/>
  <c r="H20" i="1" s="1"/>
  <c r="G20" i="1"/>
  <c r="F20" i="1"/>
  <c r="E20" i="1"/>
  <c r="D20" i="1"/>
  <c r="C20" i="1"/>
  <c r="B20" i="1"/>
  <c r="A20" i="1"/>
  <c r="S19" i="1"/>
  <c r="R19" i="1"/>
  <c r="Q19" i="1"/>
  <c r="P19" i="1"/>
  <c r="B19" i="1" s="1"/>
  <c r="O19" i="1"/>
  <c r="N19" i="1"/>
  <c r="M19" i="1"/>
  <c r="L19" i="1"/>
  <c r="K19" i="1"/>
  <c r="J19" i="1"/>
  <c r="I19" i="1"/>
  <c r="H19" i="1"/>
  <c r="G19" i="1"/>
  <c r="F19" i="1"/>
  <c r="E19" i="1"/>
  <c r="D19" i="1"/>
  <c r="C19" i="1"/>
  <c r="A19" i="1"/>
  <c r="S18" i="1"/>
  <c r="R18" i="1"/>
  <c r="Q18" i="1"/>
  <c r="P18" i="1"/>
  <c r="O18" i="1"/>
  <c r="N18" i="1"/>
  <c r="M18" i="1"/>
  <c r="L18" i="1"/>
  <c r="K18" i="1"/>
  <c r="J18" i="1"/>
  <c r="I18" i="1"/>
  <c r="H18" i="1" s="1"/>
  <c r="G18" i="1"/>
  <c r="F18" i="1"/>
  <c r="E18" i="1"/>
  <c r="D18" i="1"/>
  <c r="C18" i="1"/>
  <c r="B18" i="1"/>
  <c r="A18" i="1"/>
  <c r="S17" i="1"/>
  <c r="R17" i="1"/>
  <c r="Q17" i="1"/>
  <c r="P17" i="1"/>
  <c r="B17" i="1" s="1"/>
  <c r="O17" i="1"/>
  <c r="N17" i="1"/>
  <c r="M17" i="1"/>
  <c r="L17" i="1"/>
  <c r="K17" i="1"/>
  <c r="J17" i="1"/>
  <c r="I17" i="1"/>
  <c r="H17" i="1"/>
  <c r="G17" i="1"/>
  <c r="F17" i="1"/>
  <c r="E17" i="1"/>
  <c r="D17" i="1"/>
  <c r="C17" i="1"/>
  <c r="A17" i="1"/>
  <c r="S16" i="1"/>
  <c r="R16" i="1"/>
  <c r="Q16" i="1"/>
  <c r="P16" i="1"/>
  <c r="O16" i="1"/>
  <c r="N16" i="1"/>
  <c r="M16" i="1"/>
  <c r="L16" i="1"/>
  <c r="K16" i="1"/>
  <c r="J16" i="1"/>
  <c r="I16" i="1"/>
  <c r="H16" i="1"/>
  <c r="G16" i="1"/>
  <c r="F16" i="1"/>
  <c r="E16" i="1"/>
  <c r="D16" i="1"/>
  <c r="C16" i="1"/>
  <c r="B16" i="1"/>
  <c r="A16" i="1"/>
  <c r="S15" i="1"/>
  <c r="R15" i="1"/>
  <c r="Q15" i="1"/>
  <c r="P15" i="1"/>
  <c r="B15" i="1" s="1"/>
  <c r="O15" i="1"/>
  <c r="N15" i="1"/>
  <c r="M15" i="1"/>
  <c r="L15" i="1"/>
  <c r="K15" i="1"/>
  <c r="J15" i="1"/>
  <c r="I15" i="1"/>
  <c r="H15" i="1"/>
  <c r="G15" i="1"/>
  <c r="F15" i="1"/>
  <c r="E15" i="1"/>
  <c r="D15" i="1"/>
  <c r="C15" i="1"/>
  <c r="A15" i="1"/>
  <c r="S14" i="1"/>
  <c r="R14" i="1"/>
  <c r="Q14" i="1"/>
  <c r="P14" i="1"/>
  <c r="O14" i="1"/>
  <c r="N14" i="1"/>
  <c r="M14" i="1"/>
  <c r="L14" i="1"/>
  <c r="K14" i="1"/>
  <c r="J14" i="1"/>
  <c r="I14" i="1"/>
  <c r="H14" i="1"/>
  <c r="G14" i="1"/>
  <c r="F14" i="1"/>
  <c r="E14" i="1"/>
  <c r="D14" i="1"/>
  <c r="C14" i="1"/>
  <c r="B14" i="1"/>
  <c r="A14" i="1"/>
  <c r="S13" i="1"/>
  <c r="R13" i="1"/>
  <c r="Q13" i="1"/>
  <c r="P13" i="1"/>
  <c r="B13" i="1" s="1"/>
  <c r="O13" i="1"/>
  <c r="N13" i="1"/>
  <c r="M13" i="1"/>
  <c r="L13" i="1"/>
  <c r="K13" i="1"/>
  <c r="J13" i="1"/>
  <c r="I13" i="1"/>
  <c r="H13" i="1" s="1"/>
  <c r="G13" i="1"/>
  <c r="F13" i="1"/>
  <c r="E13" i="1"/>
  <c r="D13" i="1"/>
  <c r="C13" i="1"/>
  <c r="A13" i="1"/>
  <c r="S12" i="1"/>
  <c r="R12" i="1"/>
  <c r="Q12" i="1"/>
  <c r="P12" i="1"/>
  <c r="O12" i="1"/>
  <c r="N12" i="1"/>
  <c r="M12" i="1"/>
  <c r="L12" i="1"/>
  <c r="K12" i="1"/>
  <c r="J12" i="1"/>
  <c r="I12" i="1"/>
  <c r="H12" i="1"/>
  <c r="G12" i="1"/>
  <c r="F12" i="1"/>
  <c r="E12" i="1"/>
  <c r="D12" i="1"/>
  <c r="C12" i="1"/>
  <c r="B12" i="1"/>
  <c r="A12" i="1"/>
  <c r="S11" i="1"/>
  <c r="R11" i="1"/>
  <c r="Q11" i="1"/>
  <c r="P11" i="1"/>
  <c r="B11" i="1" s="1"/>
  <c r="O11" i="1"/>
  <c r="N11" i="1"/>
  <c r="M11" i="1"/>
  <c r="L11" i="1"/>
  <c r="K11" i="1"/>
  <c r="J11" i="1"/>
  <c r="I11" i="1"/>
  <c r="H11" i="1" s="1"/>
  <c r="G11" i="1"/>
  <c r="F11" i="1"/>
  <c r="E11" i="1"/>
  <c r="D11" i="1"/>
  <c r="C11" i="1"/>
  <c r="A11" i="1"/>
  <c r="S10" i="1"/>
  <c r="R10" i="1"/>
  <c r="Q10" i="1"/>
  <c r="P10" i="1"/>
  <c r="O10" i="1"/>
  <c r="N10" i="1"/>
  <c r="M10" i="1"/>
  <c r="L10" i="1"/>
  <c r="K10" i="1"/>
  <c r="J10" i="1"/>
  <c r="I10" i="1"/>
  <c r="H10" i="1" s="1"/>
  <c r="G10" i="1"/>
  <c r="F10" i="1"/>
  <c r="E10" i="1"/>
  <c r="D10" i="1"/>
  <c r="C10" i="1"/>
  <c r="B10" i="1"/>
  <c r="A10" i="1"/>
  <c r="S9" i="1"/>
  <c r="R9" i="1"/>
  <c r="Q9" i="1"/>
  <c r="P9" i="1"/>
  <c r="B9" i="1" s="1"/>
  <c r="O9" i="1"/>
  <c r="N9" i="1"/>
  <c r="M9" i="1"/>
  <c r="L9" i="1"/>
  <c r="K9" i="1"/>
  <c r="J9" i="1"/>
  <c r="I9" i="1"/>
  <c r="H9" i="1" s="1"/>
  <c r="G9" i="1"/>
  <c r="F9" i="1"/>
  <c r="E9" i="1"/>
  <c r="D9" i="1"/>
  <c r="C9" i="1"/>
  <c r="A9" i="1"/>
  <c r="S8" i="1"/>
  <c r="R8" i="1"/>
  <c r="Q8" i="1"/>
  <c r="P8" i="1"/>
  <c r="O8" i="1"/>
  <c r="N8" i="1"/>
  <c r="M8" i="1"/>
  <c r="L8" i="1"/>
  <c r="K8" i="1"/>
  <c r="J8" i="1"/>
  <c r="I8" i="1"/>
  <c r="H8" i="1" s="1"/>
  <c r="G8" i="1"/>
  <c r="F8" i="1"/>
  <c r="E8" i="1"/>
  <c r="D8" i="1"/>
  <c r="C8" i="1"/>
  <c r="B8" i="1"/>
  <c r="A8" i="1"/>
  <c r="S7" i="1"/>
  <c r="R7" i="1"/>
  <c r="Q7" i="1"/>
  <c r="P7" i="1"/>
  <c r="B7" i="1" s="1"/>
  <c r="O7" i="1"/>
  <c r="N7" i="1"/>
  <c r="M7" i="1"/>
  <c r="L7" i="1"/>
  <c r="K7" i="1"/>
  <c r="J7" i="1"/>
  <c r="I7" i="1"/>
  <c r="H7" i="1" s="1"/>
  <c r="G7" i="1"/>
  <c r="F7" i="1"/>
  <c r="E7" i="1"/>
  <c r="D7" i="1"/>
  <c r="C7" i="1"/>
  <c r="A7" i="1"/>
  <c r="S6" i="1"/>
  <c r="R6" i="1"/>
  <c r="Q6" i="1"/>
  <c r="P6" i="1"/>
  <c r="O6" i="1"/>
  <c r="N6" i="1"/>
  <c r="M6" i="1"/>
  <c r="L6" i="1"/>
  <c r="K6" i="1"/>
  <c r="J6" i="1"/>
  <c r="I6" i="1"/>
  <c r="H6" i="1"/>
  <c r="G6" i="1"/>
  <c r="F6" i="1"/>
  <c r="E6" i="1"/>
  <c r="D6" i="1"/>
  <c r="C6" i="1"/>
  <c r="B6" i="1"/>
  <c r="A6" i="1"/>
  <c r="S5" i="1"/>
  <c r="R5" i="1"/>
  <c r="Q5" i="1"/>
  <c r="P5" i="1"/>
  <c r="B5" i="1" s="1"/>
  <c r="O5" i="1"/>
  <c r="N5" i="1"/>
  <c r="M5" i="1"/>
  <c r="L5" i="1"/>
  <c r="K5" i="1"/>
  <c r="J5" i="1"/>
  <c r="I5" i="1"/>
  <c r="H5" i="1"/>
  <c r="G5" i="1"/>
  <c r="F5" i="1"/>
  <c r="E5" i="1"/>
  <c r="D5" i="1"/>
  <c r="C5" i="1"/>
  <c r="A5" i="1"/>
  <c r="S4" i="1"/>
  <c r="R4" i="1"/>
  <c r="Q4" i="1"/>
  <c r="P4" i="1"/>
  <c r="O4" i="1"/>
  <c r="N4" i="1"/>
  <c r="M4" i="1"/>
  <c r="L4" i="1"/>
  <c r="K4" i="1"/>
  <c r="J4" i="1"/>
  <c r="I4" i="1"/>
  <c r="H4" i="1"/>
  <c r="G4" i="1"/>
  <c r="F4" i="1"/>
  <c r="E4" i="1"/>
  <c r="D4" i="1"/>
  <c r="C4" i="1"/>
  <c r="B4" i="1"/>
  <c r="A4" i="1"/>
  <c r="S3" i="1"/>
  <c r="R3" i="1"/>
  <c r="Q3" i="1"/>
  <c r="P3" i="1"/>
  <c r="B3" i="1" s="1"/>
  <c r="O3" i="1"/>
  <c r="N3" i="1"/>
  <c r="M3" i="1"/>
  <c r="L3" i="1"/>
  <c r="K3" i="1"/>
  <c r="J3" i="1"/>
  <c r="I3" i="1"/>
  <c r="H3" i="1" s="1"/>
  <c r="G3" i="1"/>
  <c r="F3" i="1"/>
  <c r="E3" i="1"/>
  <c r="D3" i="1"/>
  <c r="C3" i="1"/>
  <c r="A3" i="1"/>
  <c r="S2" i="1"/>
  <c r="R2" i="1"/>
  <c r="Q2" i="1"/>
  <c r="P2" i="1"/>
  <c r="O2" i="1"/>
  <c r="N2" i="1"/>
  <c r="M2" i="1"/>
  <c r="L2" i="1"/>
  <c r="K2" i="1"/>
  <c r="J2" i="1"/>
  <c r="I2" i="1"/>
  <c r="H2" i="1" s="1"/>
  <c r="G2" i="1"/>
  <c r="F2" i="1"/>
  <c r="E2" i="1"/>
  <c r="D2" i="1"/>
  <c r="C2" i="1"/>
  <c r="B2" i="1"/>
  <c r="A2" i="1"/>
  <c r="B91" i="1" l="1"/>
  <c r="B82" i="1"/>
  <c r="B106" i="1"/>
  <c r="B95" i="1"/>
  <c r="B107" i="1"/>
  <c r="B113" i="1"/>
  <c r="B80" i="1"/>
  <c r="B92" i="1"/>
  <c r="B96" i="1"/>
  <c r="B93" i="1"/>
  <c r="B104" i="1"/>
  <c r="B109" i="1"/>
  <c r="T207" i="1" l="1"/>
  <c r="T205" i="1"/>
  <c r="T203" i="1"/>
  <c r="T201" i="1"/>
  <c r="T199" i="1"/>
  <c r="T197" i="1"/>
  <c r="T195" i="1"/>
  <c r="T193" i="1"/>
  <c r="T191" i="1"/>
  <c r="T189" i="1"/>
  <c r="T187" i="1"/>
  <c r="T185" i="1"/>
  <c r="T183" i="1"/>
  <c r="T181" i="1"/>
  <c r="T179" i="1"/>
  <c r="T177" i="1"/>
  <c r="T175" i="1"/>
  <c r="T173" i="1"/>
  <c r="T171" i="1"/>
  <c r="T169" i="1"/>
  <c r="T167" i="1"/>
  <c r="T165" i="1"/>
  <c r="T163" i="1"/>
  <c r="T161" i="1"/>
  <c r="T159" i="1"/>
  <c r="T157" i="1"/>
  <c r="T155" i="1"/>
  <c r="T153" i="1"/>
  <c r="T151" i="1"/>
  <c r="T149" i="1"/>
  <c r="T147" i="1"/>
  <c r="T145" i="1"/>
  <c r="T143" i="1"/>
  <c r="T141" i="1"/>
  <c r="T139" i="1"/>
  <c r="T137" i="1"/>
  <c r="T135" i="1"/>
  <c r="T133" i="1"/>
  <c r="T131" i="1"/>
  <c r="T129" i="1"/>
  <c r="T127" i="1"/>
  <c r="T125" i="1"/>
  <c r="T123" i="1"/>
  <c r="T121" i="1"/>
  <c r="T119" i="1"/>
  <c r="T117" i="1"/>
  <c r="T115" i="1"/>
  <c r="T113" i="1"/>
  <c r="T111" i="1"/>
  <c r="T109" i="1"/>
  <c r="T107" i="1"/>
  <c r="T105" i="1"/>
  <c r="T103" i="1"/>
  <c r="T206" i="1"/>
  <c r="T204" i="1"/>
  <c r="T202" i="1"/>
  <c r="T200" i="1"/>
  <c r="T198" i="1"/>
  <c r="T196" i="1"/>
  <c r="T194" i="1"/>
  <c r="T192" i="1"/>
  <c r="T190" i="1"/>
  <c r="T188" i="1"/>
  <c r="T186" i="1"/>
  <c r="T184" i="1"/>
  <c r="T182" i="1"/>
  <c r="T180" i="1"/>
  <c r="T178" i="1"/>
  <c r="T176" i="1"/>
  <c r="T174" i="1"/>
  <c r="T172" i="1"/>
  <c r="T170" i="1"/>
  <c r="T168" i="1"/>
  <c r="T166" i="1"/>
  <c r="T164" i="1"/>
  <c r="T162" i="1"/>
  <c r="T160" i="1"/>
  <c r="T158" i="1"/>
  <c r="T156" i="1"/>
  <c r="T154" i="1"/>
  <c r="T152" i="1"/>
  <c r="T150" i="1"/>
  <c r="T148" i="1"/>
  <c r="T146" i="1"/>
  <c r="T144" i="1"/>
  <c r="T142" i="1"/>
  <c r="T140" i="1"/>
  <c r="T138" i="1"/>
  <c r="T136" i="1"/>
  <c r="T134" i="1"/>
  <c r="T132" i="1"/>
  <c r="T130" i="1"/>
  <c r="T128" i="1"/>
  <c r="T126" i="1"/>
  <c r="T124" i="1"/>
  <c r="T122" i="1"/>
  <c r="T120" i="1"/>
  <c r="T118" i="1"/>
  <c r="T116" i="1"/>
  <c r="T114" i="1"/>
  <c r="T112" i="1"/>
  <c r="T110" i="1"/>
  <c r="T108" i="1"/>
  <c r="T106" i="1"/>
  <c r="T104" i="1"/>
  <c r="T102" i="1"/>
  <c r="T100" i="1"/>
  <c r="T98" i="1"/>
  <c r="T96" i="1"/>
  <c r="T94" i="1"/>
  <c r="T92" i="1"/>
  <c r="T90" i="1"/>
  <c r="T88" i="1"/>
  <c r="T86" i="1"/>
  <c r="T80" i="1"/>
  <c r="T99" i="1"/>
  <c r="T85" i="1"/>
  <c r="T82" i="1"/>
  <c r="T77" i="1"/>
  <c r="T75" i="1"/>
  <c r="T73" i="1"/>
  <c r="T71" i="1"/>
  <c r="T69" i="1"/>
  <c r="T67" i="1"/>
  <c r="T65" i="1"/>
  <c r="T63" i="1"/>
  <c r="T61" i="1"/>
  <c r="T59" i="1"/>
  <c r="T57" i="1"/>
  <c r="T55" i="1"/>
  <c r="T53" i="1"/>
  <c r="T51" i="1"/>
  <c r="T49" i="1"/>
  <c r="T47" i="1"/>
  <c r="T45" i="1"/>
  <c r="T43" i="1"/>
  <c r="T41" i="1"/>
  <c r="T39" i="1"/>
  <c r="T37" i="1"/>
  <c r="T35" i="1"/>
  <c r="T33" i="1"/>
  <c r="T31" i="1"/>
  <c r="T29" i="1"/>
  <c r="T27" i="1"/>
  <c r="T25" i="1"/>
  <c r="T23" i="1"/>
  <c r="T21" i="1"/>
  <c r="T19" i="1"/>
  <c r="T17" i="1"/>
  <c r="T15" i="1"/>
  <c r="T13" i="1"/>
  <c r="T11" i="1"/>
  <c r="T9" i="1"/>
  <c r="T7" i="1"/>
  <c r="T5" i="1"/>
  <c r="T3" i="1"/>
  <c r="T95" i="1"/>
  <c r="T91" i="1"/>
  <c r="T79" i="1"/>
  <c r="T101" i="1"/>
  <c r="T87" i="1"/>
  <c r="T84" i="1"/>
  <c r="T89" i="1"/>
  <c r="T81" i="1"/>
  <c r="T97" i="1"/>
  <c r="T78" i="1"/>
  <c r="T76" i="1"/>
  <c r="T74" i="1"/>
  <c r="T72" i="1"/>
  <c r="T70" i="1"/>
  <c r="T68" i="1"/>
  <c r="T66" i="1"/>
  <c r="T64" i="1"/>
  <c r="T62" i="1"/>
  <c r="T60" i="1"/>
  <c r="T58" i="1"/>
  <c r="T56" i="1"/>
  <c r="T54" i="1"/>
  <c r="T52" i="1"/>
  <c r="T50" i="1"/>
  <c r="T48" i="1"/>
  <c r="T46" i="1"/>
  <c r="T44" i="1"/>
  <c r="T42" i="1"/>
  <c r="T40" i="1"/>
  <c r="T38" i="1"/>
  <c r="T36" i="1"/>
  <c r="T34" i="1"/>
  <c r="T32" i="1"/>
  <c r="T30" i="1"/>
  <c r="T28" i="1"/>
  <c r="T26" i="1"/>
  <c r="T24" i="1"/>
  <c r="T22" i="1"/>
  <c r="T20" i="1"/>
  <c r="T18" i="1"/>
  <c r="T16" i="1"/>
  <c r="T14" i="1"/>
  <c r="T12" i="1"/>
  <c r="T10" i="1"/>
  <c r="T8" i="1"/>
  <c r="T6" i="1"/>
  <c r="T4" i="1"/>
  <c r="T2" i="1"/>
  <c r="T93" i="1"/>
  <c r="T83" i="1"/>
</calcChain>
</file>

<file path=xl/sharedStrings.xml><?xml version="1.0" encoding="utf-8"?>
<sst xmlns="http://schemas.openxmlformats.org/spreadsheetml/2006/main" count="20" uniqueCount="20">
  <si>
    <t>Identifier</t>
  </si>
  <si>
    <t>Title</t>
  </si>
  <si>
    <t>Description</t>
  </si>
  <si>
    <t>Amount Awarded</t>
  </si>
  <si>
    <t>Currency</t>
  </si>
  <si>
    <t>Award Date</t>
  </si>
  <si>
    <t>Recipient Org:Name</t>
  </si>
  <si>
    <t>Recipient Org:Identifier</t>
  </si>
  <si>
    <t>Recipient Org:Charity Number</t>
  </si>
  <si>
    <t>Recipient Org:County</t>
  </si>
  <si>
    <t>Recipient Org:Postal Code</t>
  </si>
  <si>
    <t>Recipient Org:Description</t>
  </si>
  <si>
    <t>Listed Status</t>
  </si>
  <si>
    <t>Beneficiary Location:Description</t>
  </si>
  <si>
    <t>Beneficiary Location:Name</t>
  </si>
  <si>
    <t>Grant Programme:Title</t>
  </si>
  <si>
    <t>Funding Org:Identifier</t>
  </si>
  <si>
    <t>Funding Org:Name</t>
  </si>
  <si>
    <t>Data Source</t>
  </si>
  <si>
    <t>Last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</si>
</sst>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Thh:mm:ss\Z"/>
    <numFmt numFmtId="165" formatCode="yyyy\-mm\-dd;@"/>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
    <xf numFmtId="0" fontId="0" fillId="0" borderId="0" xfId="0"/>
    <xf numFmtId="0" fontId="0" fillId="0" borderId="1" xfId="0" applyBorder="1"/>
    <xf numFmtId="0" fontId="0" fillId="0" borderId="1" xfId="0" quotePrefix="1" applyBorder="1"/>
    <xf numFmtId="165" fontId="0" fillId="0" borderId="1" xfId="0" applyNumberFormat="1" applyBorder="1"/>
    <xf numFmtId="164" fontId="0" fillId="0" borderId="1" xfId="0" applyNumberFormat="1" applyBorder="1"/>
    <xf numFmtId="0" fontId="0" fillId="0" borderId="2" xfId="0" applyBorder="1"/>
    <xf numFmtId="0" fontId="0" fillId="0" borderId="2" xfId="0" quotePrefix="1" applyBorder="1"/>
    <xf numFmtId="165" fontId="0" fillId="0" borderId="2" xfId="0" applyNumberFormat="1" applyBorder="1"/>
    <xf numFmtId="164" fontId="0" fillId="0" borderId="2" xfId="0" applyNumberFormat="1" applyBorder="1"/>
    <xf numFmtId="0" fontId="1" fillId="2" borderId="3" xfId="0" applyFont="1" applyFill="1" applyBorder="1"/>
    <xf numFmtId="0" fontId="1" fillId="2" borderId="4" xfId="0" applyFont="1" applyFill="1" applyBorder="1"/>
    <xf numFmtId="164" fontId="1" fillId="2" borderId="5" xfId="0" applyNumberFormat="1"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Giving%20conversion%20template_Sept_la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fixed_data"/>
      <sheetName val="360_data"/>
    </sheetNames>
    <sheetDataSet>
      <sheetData sheetId="0">
        <row r="3">
          <cell r="A3">
            <v>7555</v>
          </cell>
          <cell r="B3">
            <v>9154</v>
          </cell>
          <cell r="C3" t="str">
            <v>RIPON, St Wilfrid</v>
          </cell>
          <cell r="D3" t="str">
            <v>North Yorkshire</v>
          </cell>
          <cell r="E3" t="str">
            <v>HG42AB</v>
          </cell>
          <cell r="F3" t="str">
            <v>Urban</v>
          </cell>
          <cell r="G3" t="str">
            <v>Roman Catholic</v>
          </cell>
          <cell r="H3">
            <v>249404</v>
          </cell>
          <cell r="I3" t="str">
            <v>II*</v>
          </cell>
          <cell r="J3" t="str">
            <v>Gutter Clearance</v>
          </cell>
          <cell r="K3" t="str">
            <v>Preventative Maintenance Micro Grants</v>
          </cell>
          <cell r="L3" t="str">
            <v>Yorkshire</v>
          </cell>
          <cell r="M3">
            <v>1000</v>
          </cell>
          <cell r="N3">
            <v>43109</v>
          </cell>
        </row>
        <row r="4">
          <cell r="A4">
            <v>7639</v>
          </cell>
          <cell r="B4">
            <v>9243</v>
          </cell>
          <cell r="C4" t="str">
            <v>BIRMINGHAM, STECHFORD, All Saints</v>
          </cell>
          <cell r="D4" t="str">
            <v>West Midlands</v>
          </cell>
          <cell r="E4" t="str">
            <v>B33 8UA</v>
          </cell>
          <cell r="F4" t="str">
            <v>Urban</v>
          </cell>
          <cell r="G4" t="str">
            <v>Anglican</v>
          </cell>
          <cell r="H4">
            <v>243931</v>
          </cell>
          <cell r="I4" t="str">
            <v>Unl</v>
          </cell>
          <cell r="J4" t="str">
            <v>Install 2 toilets (one accessible with baby change)</v>
          </cell>
          <cell r="K4" t="str">
            <v>Community</v>
          </cell>
          <cell r="L4" t="str">
            <v>West Midlands</v>
          </cell>
          <cell r="M4">
            <v>10000</v>
          </cell>
          <cell r="N4">
            <v>43166</v>
          </cell>
        </row>
        <row r="5">
          <cell r="A5">
            <v>7643</v>
          </cell>
          <cell r="B5">
            <v>9247</v>
          </cell>
          <cell r="C5" t="str">
            <v>UPWEY, St Laurence</v>
          </cell>
          <cell r="D5" t="str">
            <v>Dorset</v>
          </cell>
          <cell r="E5" t="str">
            <v>DT3 5QE</v>
          </cell>
          <cell r="F5" t="str">
            <v>Rural</v>
          </cell>
          <cell r="G5" t="str">
            <v>Anglican</v>
          </cell>
          <cell r="I5" t="str">
            <v>II*</v>
          </cell>
          <cell r="J5" t="str">
            <v>Extension with accessible toilet, servery against S wall, and access works</v>
          </cell>
          <cell r="K5" t="str">
            <v>Community</v>
          </cell>
          <cell r="L5" t="str">
            <v>South West</v>
          </cell>
          <cell r="M5">
            <v>10000</v>
          </cell>
          <cell r="N5">
            <v>43166</v>
          </cell>
        </row>
        <row r="6">
          <cell r="A6">
            <v>7645</v>
          </cell>
          <cell r="B6">
            <v>9249</v>
          </cell>
          <cell r="C6" t="str">
            <v>ALKHAM, St Anthony of Pamiers</v>
          </cell>
          <cell r="D6" t="str">
            <v>Kent</v>
          </cell>
          <cell r="E6" t="str">
            <v>CT15 7DF</v>
          </cell>
          <cell r="F6" t="str">
            <v>Rural</v>
          </cell>
          <cell r="G6" t="str">
            <v>Anglican</v>
          </cell>
          <cell r="I6" t="str">
            <v>I</v>
          </cell>
          <cell r="J6" t="str">
            <v>Install accessible toilet and kitchenette, create multifunctional meeting area, reordering, improve access</v>
          </cell>
          <cell r="K6" t="str">
            <v>Community</v>
          </cell>
          <cell r="L6" t="str">
            <v>South East</v>
          </cell>
          <cell r="M6">
            <v>5000</v>
          </cell>
          <cell r="N6">
            <v>43166</v>
          </cell>
        </row>
        <row r="7">
          <cell r="A7">
            <v>7646</v>
          </cell>
          <cell r="B7">
            <v>9250</v>
          </cell>
          <cell r="C7" t="str">
            <v>CRADLEY, St James the Great</v>
          </cell>
          <cell r="D7" t="str">
            <v>Worcestershire</v>
          </cell>
          <cell r="E7" t="str">
            <v>WR13 5LH</v>
          </cell>
          <cell r="F7" t="str">
            <v>Rural</v>
          </cell>
          <cell r="G7" t="str">
            <v>Anglican</v>
          </cell>
          <cell r="I7" t="str">
            <v>II*</v>
          </cell>
          <cell r="J7" t="str">
            <v>Relead tower roof, repoint stonework, repair/replace N aisle floor, upgrade catering facilities.</v>
          </cell>
          <cell r="K7" t="str">
            <v>Repair</v>
          </cell>
          <cell r="L7" t="str">
            <v>West Midlands</v>
          </cell>
          <cell r="M7">
            <v>10000</v>
          </cell>
          <cell r="N7">
            <v>43166</v>
          </cell>
        </row>
        <row r="8">
          <cell r="A8">
            <v>7647</v>
          </cell>
          <cell r="B8">
            <v>9251</v>
          </cell>
          <cell r="C8" t="str">
            <v>LANARK, St Mary</v>
          </cell>
          <cell r="D8" t="str">
            <v>Lanarkshire</v>
          </cell>
          <cell r="E8" t="str">
            <v>ML11 7JS</v>
          </cell>
          <cell r="F8" t="str">
            <v>Small town or suburb</v>
          </cell>
          <cell r="G8" t="str">
            <v>Roman Catholic</v>
          </cell>
          <cell r="H8" t="str">
            <v>SC011041</v>
          </cell>
          <cell r="I8" t="str">
            <v>A</v>
          </cell>
          <cell r="J8" t="str">
            <v>Roof repairs</v>
          </cell>
          <cell r="K8" t="str">
            <v>Repair</v>
          </cell>
          <cell r="L8" t="str">
            <v>Scotland</v>
          </cell>
          <cell r="M8">
            <v>40000</v>
          </cell>
          <cell r="N8">
            <v>43166</v>
          </cell>
        </row>
        <row r="9">
          <cell r="A9">
            <v>7652</v>
          </cell>
          <cell r="B9">
            <v>9256</v>
          </cell>
          <cell r="C9" t="str">
            <v>LANTEGLOS BY CAMELFORD, St Julitta</v>
          </cell>
          <cell r="D9" t="str">
            <v>Cornwall</v>
          </cell>
          <cell r="E9" t="str">
            <v>PL32 9RG</v>
          </cell>
          <cell r="F9" t="str">
            <v>Rural</v>
          </cell>
          <cell r="G9" t="str">
            <v>Anglican</v>
          </cell>
          <cell r="H9">
            <v>1177951</v>
          </cell>
          <cell r="I9" t="str">
            <v>I</v>
          </cell>
          <cell r="J9" t="str">
            <v>Roof repairs, structural repairs to tower, stonework repointing, replace timbers, install kitchen and compostible toilet, new heating and lighting</v>
          </cell>
          <cell r="K9" t="str">
            <v>Repair</v>
          </cell>
          <cell r="L9" t="str">
            <v>South West</v>
          </cell>
          <cell r="M9">
            <v>40000</v>
          </cell>
          <cell r="N9">
            <v>43166</v>
          </cell>
        </row>
        <row r="10">
          <cell r="A10">
            <v>7657</v>
          </cell>
          <cell r="B10">
            <v>9261</v>
          </cell>
          <cell r="C10" t="str">
            <v>NORTHAM, St Margaret</v>
          </cell>
          <cell r="D10" t="str">
            <v>Devon</v>
          </cell>
          <cell r="E10" t="str">
            <v>EX39 1JL</v>
          </cell>
          <cell r="F10" t="str">
            <v>Small town or suburb</v>
          </cell>
          <cell r="G10" t="str">
            <v>Anglican</v>
          </cell>
          <cell r="H10">
            <v>1133811</v>
          </cell>
          <cell r="I10" t="str">
            <v>I</v>
          </cell>
          <cell r="J10" t="str">
            <v>Roof and ceiling repairs, repair/replace rainwater goods</v>
          </cell>
          <cell r="K10" t="str">
            <v>Repair</v>
          </cell>
          <cell r="L10" t="str">
            <v>South West</v>
          </cell>
          <cell r="M10">
            <v>10000</v>
          </cell>
          <cell r="N10">
            <v>43166</v>
          </cell>
        </row>
        <row r="11">
          <cell r="A11">
            <v>7658</v>
          </cell>
          <cell r="B11">
            <v>9262</v>
          </cell>
          <cell r="C11" t="str">
            <v>COLD OVERTON, St John the Baptist</v>
          </cell>
          <cell r="D11" t="str">
            <v>Leicestershire</v>
          </cell>
          <cell r="E11" t="str">
            <v>LE15 7QA</v>
          </cell>
          <cell r="F11" t="str">
            <v>Rural</v>
          </cell>
          <cell r="G11" t="str">
            <v>Anglican</v>
          </cell>
          <cell r="H11">
            <v>1054293</v>
          </cell>
          <cell r="I11" t="str">
            <v>I</v>
          </cell>
          <cell r="J11" t="str">
            <v>Repairs to the tower, damp work and internal repairs</v>
          </cell>
          <cell r="K11" t="str">
            <v>Repair</v>
          </cell>
          <cell r="L11" t="str">
            <v>East Midlands</v>
          </cell>
          <cell r="M11">
            <v>10000</v>
          </cell>
          <cell r="N11">
            <v>43166</v>
          </cell>
        </row>
        <row r="12">
          <cell r="A12">
            <v>7662</v>
          </cell>
          <cell r="B12">
            <v>9266</v>
          </cell>
          <cell r="C12" t="str">
            <v>KINGS LYNN, King's Lynn Minster (St Margaret)</v>
          </cell>
          <cell r="D12" t="str">
            <v>Norfolk</v>
          </cell>
          <cell r="E12" t="str">
            <v>PE30 5DL</v>
          </cell>
          <cell r="F12" t="str">
            <v>Small town or suburb</v>
          </cell>
          <cell r="G12" t="str">
            <v>Anglican</v>
          </cell>
          <cell r="H12">
            <v>1140015</v>
          </cell>
          <cell r="I12" t="str">
            <v>I</v>
          </cell>
          <cell r="J12" t="str">
            <v>North porch development. Steel framed structure within NW tower to improve access, accommodate toilets, office and meeting space, access to bell chamber, display space, emergency exit. Some repairs</v>
          </cell>
          <cell r="K12" t="str">
            <v>Community</v>
          </cell>
          <cell r="L12" t="str">
            <v>East of England</v>
          </cell>
          <cell r="M12">
            <v>15000</v>
          </cell>
          <cell r="N12">
            <v>43166</v>
          </cell>
        </row>
        <row r="13">
          <cell r="A13">
            <v>7667</v>
          </cell>
          <cell r="B13">
            <v>9271</v>
          </cell>
          <cell r="C13" t="str">
            <v>COLCHESTER, St Botolph</v>
          </cell>
          <cell r="D13" t="str">
            <v>Essex</v>
          </cell>
          <cell r="E13" t="str">
            <v>CO2 7EE</v>
          </cell>
          <cell r="F13" t="str">
            <v>Urban</v>
          </cell>
          <cell r="G13" t="str">
            <v>Anglican</v>
          </cell>
          <cell r="I13" t="str">
            <v>II</v>
          </cell>
          <cell r="J13" t="str">
            <v>Tower roof, stonework and gutter repairs</v>
          </cell>
          <cell r="K13" t="str">
            <v>Repair</v>
          </cell>
          <cell r="L13" t="str">
            <v>East of England</v>
          </cell>
          <cell r="M13">
            <v>10000</v>
          </cell>
          <cell r="N13">
            <v>43166</v>
          </cell>
        </row>
        <row r="14">
          <cell r="A14">
            <v>7673</v>
          </cell>
          <cell r="B14">
            <v>9277</v>
          </cell>
          <cell r="C14" t="str">
            <v>BRAMPTON ABBOTTS, St Michael and All Angels</v>
          </cell>
          <cell r="D14" t="str">
            <v>Herefordshire</v>
          </cell>
          <cell r="E14" t="str">
            <v>HR9 7JE</v>
          </cell>
          <cell r="F14" t="str">
            <v>Rural</v>
          </cell>
          <cell r="G14" t="str">
            <v>Anglican</v>
          </cell>
          <cell r="H14">
            <v>249685</v>
          </cell>
          <cell r="I14" t="str">
            <v>II*</v>
          </cell>
          <cell r="J14" t="str">
            <v>Repairs to all roofs, rainwater goods, drains, stonework, porch, windows, internal walls and ceilings</v>
          </cell>
          <cell r="K14" t="str">
            <v>Repair</v>
          </cell>
          <cell r="L14" t="str">
            <v>West Midlands</v>
          </cell>
          <cell r="M14">
            <v>20000</v>
          </cell>
          <cell r="N14">
            <v>43166</v>
          </cell>
        </row>
        <row r="15">
          <cell r="A15">
            <v>7678</v>
          </cell>
          <cell r="B15">
            <v>9282</v>
          </cell>
          <cell r="C15" t="str">
            <v>BROMPTON REGIS, The Blessed Virgin Mary</v>
          </cell>
          <cell r="D15" t="str">
            <v>Somerset</v>
          </cell>
          <cell r="E15" t="str">
            <v>TA22 9NL</v>
          </cell>
          <cell r="F15" t="str">
            <v>Rural</v>
          </cell>
          <cell r="G15" t="str">
            <v>Anglican</v>
          </cell>
          <cell r="I15" t="str">
            <v>II*</v>
          </cell>
          <cell r="J15" t="str">
            <v>Roof and stonework repairs</v>
          </cell>
          <cell r="K15" t="str">
            <v>Repair</v>
          </cell>
          <cell r="L15" t="str">
            <v>South West</v>
          </cell>
          <cell r="M15">
            <v>10000</v>
          </cell>
          <cell r="N15">
            <v>43166</v>
          </cell>
        </row>
        <row r="16">
          <cell r="A16">
            <v>7694</v>
          </cell>
          <cell r="B16">
            <v>9298</v>
          </cell>
          <cell r="C16" t="str">
            <v>LLANDULAS, St Cynbryd</v>
          </cell>
          <cell r="D16" t="str">
            <v>Conwy</v>
          </cell>
          <cell r="E16" t="str">
            <v>LL22 8EN</v>
          </cell>
          <cell r="F16" t="str">
            <v>Small town or suburb</v>
          </cell>
          <cell r="G16" t="str">
            <v>Anglican</v>
          </cell>
          <cell r="I16" t="str">
            <v>II*</v>
          </cell>
          <cell r="J16" t="str">
            <v>Install kitchen and toilets</v>
          </cell>
          <cell r="K16" t="str">
            <v>Community</v>
          </cell>
          <cell r="L16" t="str">
            <v>Wales</v>
          </cell>
          <cell r="M16">
            <v>10000</v>
          </cell>
          <cell r="N16">
            <v>43166</v>
          </cell>
        </row>
        <row r="17">
          <cell r="A17">
            <v>7705</v>
          </cell>
          <cell r="B17">
            <v>9309</v>
          </cell>
          <cell r="C17" t="str">
            <v>SIBTHORPE, St Peter</v>
          </cell>
          <cell r="D17" t="str">
            <v>Nottinghamshire</v>
          </cell>
          <cell r="E17" t="str">
            <v>NG235PN</v>
          </cell>
          <cell r="F17" t="str">
            <v>Rural</v>
          </cell>
          <cell r="G17" t="str">
            <v>Anglican</v>
          </cell>
          <cell r="I17" t="str">
            <v>I</v>
          </cell>
          <cell r="J17" t="str">
            <v>Install toilet and servery. Add mezzanine to tower for bellringing. Drainage and re-pointing of tower</v>
          </cell>
          <cell r="K17" t="str">
            <v>Community</v>
          </cell>
          <cell r="L17" t="str">
            <v>East Midlands</v>
          </cell>
          <cell r="M17">
            <v>10000</v>
          </cell>
          <cell r="N17">
            <v>43166</v>
          </cell>
        </row>
        <row r="18">
          <cell r="A18">
            <v>7708</v>
          </cell>
          <cell r="B18">
            <v>9312</v>
          </cell>
          <cell r="C18" t="str">
            <v>PRESTON WYNNE, Holy Trinity</v>
          </cell>
          <cell r="D18" t="str">
            <v>Herefordshire</v>
          </cell>
          <cell r="E18" t="str">
            <v>HR1 3PB</v>
          </cell>
          <cell r="F18" t="str">
            <v>Rural</v>
          </cell>
          <cell r="G18" t="str">
            <v>Anglican</v>
          </cell>
          <cell r="I18" t="str">
            <v>II*</v>
          </cell>
          <cell r="J18" t="str">
            <v>Repairs to stonework, rainwater goods, churchyard walls, access to tower roof, internal repairs, install accessible toilet and kitchen</v>
          </cell>
          <cell r="K18" t="str">
            <v>Repair</v>
          </cell>
          <cell r="L18" t="str">
            <v>West Midlands</v>
          </cell>
          <cell r="M18">
            <v>10000</v>
          </cell>
          <cell r="N18">
            <v>43166</v>
          </cell>
        </row>
        <row r="19">
          <cell r="A19">
            <v>7710</v>
          </cell>
          <cell r="B19">
            <v>9314</v>
          </cell>
          <cell r="C19" t="str">
            <v>MACCLESFIELD, St Alban</v>
          </cell>
          <cell r="D19" t="str">
            <v>Cheshire</v>
          </cell>
          <cell r="E19" t="str">
            <v>SK11 8DJ</v>
          </cell>
          <cell r="F19" t="str">
            <v>Urban</v>
          </cell>
          <cell r="G19" t="str">
            <v>Roman Catholic</v>
          </cell>
          <cell r="H19">
            <v>234025</v>
          </cell>
          <cell r="I19" t="str">
            <v>II*</v>
          </cell>
          <cell r="J19" t="str">
            <v>Repairs to the Tower and Roof</v>
          </cell>
          <cell r="K19" t="str">
            <v>Repair</v>
          </cell>
          <cell r="L19" t="str">
            <v>North West</v>
          </cell>
          <cell r="M19">
            <v>10000</v>
          </cell>
          <cell r="N19">
            <v>43166</v>
          </cell>
        </row>
        <row r="20">
          <cell r="A20">
            <v>7712</v>
          </cell>
          <cell r="B20">
            <v>9316</v>
          </cell>
          <cell r="C20" t="str">
            <v>LITTLE ELLINGHAM, St Peter</v>
          </cell>
          <cell r="D20" t="str">
            <v>Norfolk</v>
          </cell>
          <cell r="E20" t="str">
            <v>NR17 1JH</v>
          </cell>
          <cell r="F20" t="str">
            <v>Rural</v>
          </cell>
          <cell r="G20" t="str">
            <v>Anglican</v>
          </cell>
          <cell r="I20" t="str">
            <v>II*</v>
          </cell>
          <cell r="J20" t="str">
            <v>Install kitchen and storage along W wall</v>
          </cell>
          <cell r="K20" t="str">
            <v>Community</v>
          </cell>
          <cell r="L20" t="str">
            <v>East of England</v>
          </cell>
          <cell r="M20">
            <v>5651</v>
          </cell>
          <cell r="N20">
            <v>43166</v>
          </cell>
        </row>
        <row r="21">
          <cell r="A21">
            <v>7713</v>
          </cell>
          <cell r="B21">
            <v>9317</v>
          </cell>
          <cell r="C21" t="str">
            <v>BIRKBY, St John the Evangelist</v>
          </cell>
          <cell r="D21" t="str">
            <v>West Yorkshire</v>
          </cell>
          <cell r="E21" t="str">
            <v>HD1 5EA</v>
          </cell>
          <cell r="F21" t="str">
            <v>Urban</v>
          </cell>
          <cell r="G21" t="str">
            <v>Anglican</v>
          </cell>
          <cell r="H21">
            <v>1164732</v>
          </cell>
          <cell r="I21" t="str">
            <v>II*</v>
          </cell>
          <cell r="J21" t="str">
            <v>Replace roof covering, flashing and parapet gutters to the south side</v>
          </cell>
          <cell r="K21" t="str">
            <v>Repair</v>
          </cell>
          <cell r="L21" t="str">
            <v>Yorkshire</v>
          </cell>
          <cell r="M21">
            <v>10000</v>
          </cell>
          <cell r="N21">
            <v>43166</v>
          </cell>
        </row>
        <row r="22">
          <cell r="A22">
            <v>7719</v>
          </cell>
          <cell r="B22">
            <v>9323</v>
          </cell>
          <cell r="C22" t="str">
            <v>ALNHAM, St Michael and All Angels</v>
          </cell>
          <cell r="D22" t="str">
            <v>Northumberland</v>
          </cell>
          <cell r="E22" t="str">
            <v>NE66 4TL</v>
          </cell>
          <cell r="F22" t="str">
            <v>Rural</v>
          </cell>
          <cell r="G22" t="str">
            <v>Anglican</v>
          </cell>
          <cell r="I22" t="str">
            <v>I</v>
          </cell>
          <cell r="J22" t="str">
            <v>Roof repairs, repairing rainwater goods, treating woodworm and rot, restoring bell tower and repairing windows</v>
          </cell>
          <cell r="K22" t="str">
            <v>Repair</v>
          </cell>
          <cell r="L22" t="str">
            <v>North East</v>
          </cell>
          <cell r="M22">
            <v>10000</v>
          </cell>
          <cell r="N22">
            <v>43166</v>
          </cell>
        </row>
        <row r="23">
          <cell r="A23">
            <v>7721</v>
          </cell>
          <cell r="B23">
            <v>9325</v>
          </cell>
          <cell r="C23" t="str">
            <v>SUNDERLAND, The Minster Church of St Michael and All Angels and St Benedict Biscop</v>
          </cell>
          <cell r="D23" t="str">
            <v>Tyne and Wear</v>
          </cell>
          <cell r="E23" t="str">
            <v>SR1 3ET</v>
          </cell>
          <cell r="F23" t="str">
            <v>Urban</v>
          </cell>
          <cell r="G23" t="str">
            <v>Anglican</v>
          </cell>
          <cell r="I23" t="str">
            <v>II*</v>
          </cell>
          <cell r="J23" t="str">
            <v>Replace lead on North side of the roof, high level stonework</v>
          </cell>
          <cell r="K23" t="str">
            <v>Repair</v>
          </cell>
          <cell r="L23" t="str">
            <v>North East</v>
          </cell>
          <cell r="M23">
            <v>20000</v>
          </cell>
          <cell r="N23">
            <v>43166</v>
          </cell>
        </row>
        <row r="24">
          <cell r="A24">
            <v>7725</v>
          </cell>
          <cell r="B24">
            <v>9329</v>
          </cell>
          <cell r="C24" t="str">
            <v>LLANWENARTH CITRA, St Peter</v>
          </cell>
          <cell r="D24" t="str">
            <v>Monmouthshire</v>
          </cell>
          <cell r="E24" t="str">
            <v>NP7 7EP</v>
          </cell>
          <cell r="F24" t="str">
            <v>Rural</v>
          </cell>
          <cell r="G24" t="str">
            <v>Anglican</v>
          </cell>
          <cell r="I24" t="str">
            <v>II*</v>
          </cell>
          <cell r="J24" t="str">
            <v>Roof repairs to nave and chancel</v>
          </cell>
          <cell r="K24" t="str">
            <v>Repair</v>
          </cell>
          <cell r="L24" t="str">
            <v>Wales</v>
          </cell>
          <cell r="M24">
            <v>12000</v>
          </cell>
          <cell r="N24">
            <v>43166</v>
          </cell>
        </row>
        <row r="25">
          <cell r="A25">
            <v>7728</v>
          </cell>
          <cell r="B25">
            <v>9332</v>
          </cell>
          <cell r="C25" t="str">
            <v>STACKPOLE, St James and St Elidyr</v>
          </cell>
          <cell r="D25" t="str">
            <v>Pembrokeshire</v>
          </cell>
          <cell r="E25" t="str">
            <v>SA71 5BZ</v>
          </cell>
          <cell r="F25" t="str">
            <v>Rural</v>
          </cell>
          <cell r="G25" t="str">
            <v>Anglican</v>
          </cell>
          <cell r="H25">
            <v>1138004</v>
          </cell>
          <cell r="I25" t="str">
            <v>I</v>
          </cell>
          <cell r="J25" t="str">
            <v>Roof repairs, install rainwater goods, improve drainage, repainting damaged walls, window repairs</v>
          </cell>
          <cell r="K25" t="str">
            <v>Repair</v>
          </cell>
          <cell r="L25" t="str">
            <v>Wales</v>
          </cell>
          <cell r="M25">
            <v>20000</v>
          </cell>
          <cell r="N25">
            <v>43166</v>
          </cell>
        </row>
        <row r="26">
          <cell r="A26">
            <v>7737</v>
          </cell>
          <cell r="B26">
            <v>9341</v>
          </cell>
          <cell r="C26" t="str">
            <v>BEVERLEY, St Mary</v>
          </cell>
          <cell r="D26" t="str">
            <v>Yorkshire</v>
          </cell>
          <cell r="E26" t="str">
            <v>HU17 8DL</v>
          </cell>
          <cell r="F26" t="str">
            <v>Urban</v>
          </cell>
          <cell r="G26" t="str">
            <v>Anglican</v>
          </cell>
          <cell r="H26">
            <v>1131295</v>
          </cell>
          <cell r="I26" t="str">
            <v>I</v>
          </cell>
          <cell r="J26" t="str">
            <v>Installation of toilet facilities</v>
          </cell>
          <cell r="K26" t="str">
            <v>Community</v>
          </cell>
          <cell r="L26" t="str">
            <v>Yorkshire</v>
          </cell>
          <cell r="M26">
            <v>10000</v>
          </cell>
          <cell r="N26">
            <v>43166</v>
          </cell>
        </row>
        <row r="27">
          <cell r="A27">
            <v>7743</v>
          </cell>
          <cell r="B27">
            <v>9351</v>
          </cell>
          <cell r="C27" t="str">
            <v>STANNINGTON, Christ Church</v>
          </cell>
          <cell r="D27" t="str">
            <v>South Yorkshire</v>
          </cell>
          <cell r="E27" t="str">
            <v>S6 6DB</v>
          </cell>
          <cell r="F27" t="str">
            <v>Small town or suburb</v>
          </cell>
          <cell r="G27" t="str">
            <v>Anglican</v>
          </cell>
          <cell r="H27">
            <v>1138856</v>
          </cell>
          <cell r="I27" t="str">
            <v>II</v>
          </cell>
          <cell r="J27" t="str">
            <v>Gutter Clearance</v>
          </cell>
          <cell r="K27" t="str">
            <v>Preventative Maintenance Micro Grants</v>
          </cell>
          <cell r="L27" t="str">
            <v>Yorkshire</v>
          </cell>
          <cell r="M27">
            <v>428</v>
          </cell>
          <cell r="N27">
            <v>43127</v>
          </cell>
        </row>
        <row r="28">
          <cell r="A28">
            <v>7758</v>
          </cell>
          <cell r="B28">
            <v>9366</v>
          </cell>
          <cell r="C28" t="str">
            <v>DUDLEY, St Edmund King and Martyr</v>
          </cell>
          <cell r="D28" t="str">
            <v>West Midlands</v>
          </cell>
          <cell r="E28" t="str">
            <v>DY1 4PS</v>
          </cell>
          <cell r="F28" t="str">
            <v>Urban</v>
          </cell>
          <cell r="G28" t="str">
            <v>Anglican</v>
          </cell>
          <cell r="I28" t="str">
            <v>II*</v>
          </cell>
          <cell r="J28" t="str">
            <v>Tower roof and rainwater good repairs</v>
          </cell>
          <cell r="K28" t="str">
            <v>Repair</v>
          </cell>
          <cell r="L28" t="str">
            <v>West Midlands</v>
          </cell>
          <cell r="M28">
            <v>10000</v>
          </cell>
          <cell r="N28">
            <v>43286</v>
          </cell>
        </row>
        <row r="29">
          <cell r="A29">
            <v>7762</v>
          </cell>
          <cell r="B29">
            <v>9370</v>
          </cell>
          <cell r="C29" t="str">
            <v>HILLMORTON, St John the Baptist</v>
          </cell>
          <cell r="D29" t="str">
            <v>Warwickshire</v>
          </cell>
          <cell r="E29" t="str">
            <v>CV21 4PP</v>
          </cell>
          <cell r="F29" t="str">
            <v>Small town or suburb</v>
          </cell>
          <cell r="G29" t="str">
            <v>Anglican</v>
          </cell>
          <cell r="I29" t="str">
            <v>II*</v>
          </cell>
          <cell r="J29" t="str">
            <v>Repair stone masonry</v>
          </cell>
          <cell r="K29" t="str">
            <v>Maintenance</v>
          </cell>
          <cell r="L29" t="str">
            <v>West Midlands</v>
          </cell>
          <cell r="M29">
            <v>3000</v>
          </cell>
          <cell r="N29">
            <v>43166</v>
          </cell>
        </row>
        <row r="30">
          <cell r="A30">
            <v>7763</v>
          </cell>
          <cell r="B30">
            <v>9371</v>
          </cell>
          <cell r="C30" t="str">
            <v>CARDIFF, ROATH, St Edward the Confessor</v>
          </cell>
          <cell r="D30" t="str">
            <v>Cardiff</v>
          </cell>
          <cell r="E30" t="str">
            <v>CF23 5DE</v>
          </cell>
          <cell r="F30" t="str">
            <v>Urban</v>
          </cell>
          <cell r="G30" t="str">
            <v>Anglican</v>
          </cell>
          <cell r="H30">
            <v>1131605</v>
          </cell>
          <cell r="I30" t="str">
            <v>Unl</v>
          </cell>
          <cell r="J30" t="str">
            <v>Application upto RIBA stage 1 for Professional fees prior to Faculty application</v>
          </cell>
          <cell r="K30" t="str">
            <v>Project Development</v>
          </cell>
          <cell r="L30" t="str">
            <v>Wales</v>
          </cell>
          <cell r="M30">
            <v>1500</v>
          </cell>
          <cell r="N30">
            <v>43166</v>
          </cell>
        </row>
        <row r="31">
          <cell r="A31">
            <v>7764</v>
          </cell>
          <cell r="B31">
            <v>9372</v>
          </cell>
          <cell r="C31" t="str">
            <v>NEWCASTLE UPON TYNE, BENWELL, St James</v>
          </cell>
          <cell r="D31" t="str">
            <v>Tyne &amp; Wear</v>
          </cell>
          <cell r="E31" t="str">
            <v>Ne15 6RR</v>
          </cell>
          <cell r="F31" t="str">
            <v>Urban</v>
          </cell>
          <cell r="G31" t="str">
            <v>Anglican</v>
          </cell>
          <cell r="I31" t="str">
            <v>II</v>
          </cell>
          <cell r="J31" t="str">
            <v>Stripping and replacing roof above kitchen</v>
          </cell>
          <cell r="K31" t="str">
            <v>Maintenance</v>
          </cell>
          <cell r="L31" t="str">
            <v>North East</v>
          </cell>
          <cell r="M31">
            <v>1740</v>
          </cell>
          <cell r="N31">
            <v>43166</v>
          </cell>
        </row>
        <row r="32">
          <cell r="A32">
            <v>467</v>
          </cell>
          <cell r="B32">
            <v>9374</v>
          </cell>
          <cell r="C32" t="str">
            <v>CALTON, St Mary the Virgin</v>
          </cell>
          <cell r="D32" t="str">
            <v>Staffordshire</v>
          </cell>
          <cell r="E32" t="str">
            <v>ST10 3JX</v>
          </cell>
          <cell r="F32" t="str">
            <v>Rural</v>
          </cell>
          <cell r="G32" t="str">
            <v>Anglican</v>
          </cell>
          <cell r="I32" t="str">
            <v>II</v>
          </cell>
          <cell r="J32" t="str">
            <v>Nave roof and timber bellcote repairs</v>
          </cell>
          <cell r="K32" t="str">
            <v>Partnership</v>
          </cell>
          <cell r="L32" t="str">
            <v>West Midlands</v>
          </cell>
          <cell r="M32">
            <v>5000</v>
          </cell>
          <cell r="N32">
            <v>43166</v>
          </cell>
        </row>
        <row r="33">
          <cell r="A33">
            <v>7766</v>
          </cell>
          <cell r="B33">
            <v>9375</v>
          </cell>
          <cell r="C33" t="str">
            <v>WARLEGGAN, St Bartholomew</v>
          </cell>
          <cell r="D33" t="str">
            <v>Cornwall</v>
          </cell>
          <cell r="E33" t="str">
            <v>PL30 4HE</v>
          </cell>
          <cell r="F33" t="str">
            <v>Rural</v>
          </cell>
          <cell r="G33" t="str">
            <v>Anglican</v>
          </cell>
          <cell r="I33" t="str">
            <v>II*</v>
          </cell>
          <cell r="J33" t="str">
            <v>Additional repairs to tower parapet and bell chamber</v>
          </cell>
          <cell r="K33" t="str">
            <v>Partnership</v>
          </cell>
          <cell r="L33" t="str">
            <v>South West</v>
          </cell>
          <cell r="M33">
            <v>5000</v>
          </cell>
          <cell r="N33">
            <v>43166</v>
          </cell>
        </row>
        <row r="34">
          <cell r="A34">
            <v>7772</v>
          </cell>
          <cell r="B34">
            <v>9381</v>
          </cell>
          <cell r="C34" t="str">
            <v>ORTON ON THE HILL, St Edith of Polesworth</v>
          </cell>
          <cell r="D34" t="str">
            <v>Leicestershire</v>
          </cell>
          <cell r="E34" t="str">
            <v>CV9 3NG</v>
          </cell>
          <cell r="F34" t="str">
            <v>Rural</v>
          </cell>
          <cell r="G34" t="str">
            <v>Anglican</v>
          </cell>
          <cell r="I34" t="str">
            <v>I</v>
          </cell>
          <cell r="J34" t="str">
            <v>Repair/renew rainwater goods and below-ground drainage</v>
          </cell>
          <cell r="K34" t="str">
            <v>Partnership</v>
          </cell>
          <cell r="L34" t="str">
            <v>East Midlands</v>
          </cell>
          <cell r="M34">
            <v>2500</v>
          </cell>
          <cell r="N34">
            <v>43166</v>
          </cell>
        </row>
        <row r="35">
          <cell r="A35">
            <v>7773</v>
          </cell>
          <cell r="B35">
            <v>9382</v>
          </cell>
          <cell r="C35" t="str">
            <v>DARLINGTON, St Cuthbert</v>
          </cell>
          <cell r="D35" t="str">
            <v>Durham</v>
          </cell>
          <cell r="E35" t="str">
            <v>DL1 5QG</v>
          </cell>
          <cell r="F35" t="str">
            <v>Urban</v>
          </cell>
          <cell r="G35" t="str">
            <v>Anglican</v>
          </cell>
          <cell r="H35">
            <v>1133078</v>
          </cell>
          <cell r="I35" t="str">
            <v>I</v>
          </cell>
          <cell r="J35" t="str">
            <v>Feasibility study and business plan preparation</v>
          </cell>
          <cell r="K35" t="str">
            <v>Project Development</v>
          </cell>
          <cell r="L35" t="str">
            <v>North East</v>
          </cell>
          <cell r="M35">
            <v>5665</v>
          </cell>
          <cell r="N35">
            <v>43166</v>
          </cell>
        </row>
        <row r="36">
          <cell r="A36">
            <v>7774</v>
          </cell>
          <cell r="B36">
            <v>9383</v>
          </cell>
          <cell r="C36" t="str">
            <v>REDDITCH, St Stephen</v>
          </cell>
          <cell r="D36" t="str">
            <v>Worcestershire</v>
          </cell>
          <cell r="E36" t="str">
            <v>B97 4DY</v>
          </cell>
          <cell r="F36" t="str">
            <v>Small town or suburb</v>
          </cell>
          <cell r="G36" t="str">
            <v>Anglican</v>
          </cell>
          <cell r="H36">
            <v>1134307</v>
          </cell>
          <cell r="I36" t="str">
            <v>II</v>
          </cell>
          <cell r="J36" t="str">
            <v>Feasibility study for repair and redevelopment project</v>
          </cell>
          <cell r="K36" t="str">
            <v>Project Development</v>
          </cell>
          <cell r="L36" t="str">
            <v>West Midlands</v>
          </cell>
          <cell r="M36">
            <v>2000</v>
          </cell>
          <cell r="N36">
            <v>43166</v>
          </cell>
        </row>
        <row r="37">
          <cell r="A37">
            <v>7775</v>
          </cell>
          <cell r="B37">
            <v>9384</v>
          </cell>
          <cell r="C37" t="str">
            <v>BRISTOL, St Mary Redcliffe</v>
          </cell>
          <cell r="D37" t="str">
            <v>Bristol</v>
          </cell>
          <cell r="E37" t="str">
            <v>BS16RA</v>
          </cell>
          <cell r="F37" t="str">
            <v>Urban</v>
          </cell>
          <cell r="G37" t="str">
            <v>Anglican</v>
          </cell>
          <cell r="H37">
            <v>1134120</v>
          </cell>
          <cell r="I37" t="str">
            <v>I</v>
          </cell>
          <cell r="J37" t="str">
            <v>Feasibility study in preparation for a Round 1 HLF bid. To include brief development, key stakeholder consultation, options appraisal, technical development,a cost plan etc</v>
          </cell>
          <cell r="K37" t="str">
            <v>Project Development</v>
          </cell>
          <cell r="L37" t="str">
            <v>South West</v>
          </cell>
          <cell r="M37">
            <v>9640</v>
          </cell>
          <cell r="N37">
            <v>43166</v>
          </cell>
        </row>
        <row r="38">
          <cell r="A38">
            <v>7776</v>
          </cell>
          <cell r="B38">
            <v>9385</v>
          </cell>
          <cell r="C38" t="str">
            <v>WINCHCOMBE, St Peter</v>
          </cell>
          <cell r="D38" t="str">
            <v>Gloucestershire</v>
          </cell>
          <cell r="E38" t="str">
            <v>GL54 5LU</v>
          </cell>
          <cell r="F38" t="str">
            <v>Small town or suburb</v>
          </cell>
          <cell r="G38" t="str">
            <v>Anglican</v>
          </cell>
          <cell r="H38">
            <v>1138071</v>
          </cell>
          <cell r="I38" t="str">
            <v>I</v>
          </cell>
          <cell r="J38" t="str">
            <v>Repair a damaged pinnacle</v>
          </cell>
          <cell r="K38" t="str">
            <v>Maintenance</v>
          </cell>
          <cell r="L38" t="str">
            <v>South West</v>
          </cell>
          <cell r="M38">
            <v>1500</v>
          </cell>
          <cell r="N38">
            <v>43166</v>
          </cell>
        </row>
        <row r="39">
          <cell r="A39">
            <v>7777</v>
          </cell>
          <cell r="B39">
            <v>9386</v>
          </cell>
          <cell r="C39" t="str">
            <v>LLANGROVE, Christ Church</v>
          </cell>
          <cell r="D39" t="str">
            <v>Herefordshire</v>
          </cell>
          <cell r="E39" t="str">
            <v>HR9 6EQ</v>
          </cell>
          <cell r="F39" t="str">
            <v>Rural</v>
          </cell>
          <cell r="G39" t="str">
            <v>Anglican</v>
          </cell>
          <cell r="I39" t="str">
            <v>II</v>
          </cell>
          <cell r="J39" t="str">
            <v>Repair of copings and removal of vegetation from bellcote</v>
          </cell>
          <cell r="K39" t="str">
            <v>Maintenance</v>
          </cell>
          <cell r="L39" t="str">
            <v>West Midlands</v>
          </cell>
          <cell r="M39">
            <v>1100</v>
          </cell>
          <cell r="N39">
            <v>43166</v>
          </cell>
        </row>
        <row r="40">
          <cell r="A40">
            <v>7779</v>
          </cell>
          <cell r="B40">
            <v>9388</v>
          </cell>
          <cell r="C40" t="str">
            <v>SANDHURST, St Nicholas</v>
          </cell>
          <cell r="D40" t="str">
            <v>Kent</v>
          </cell>
          <cell r="E40" t="str">
            <v>TN18 5NS</v>
          </cell>
          <cell r="F40" t="str">
            <v>Rural</v>
          </cell>
          <cell r="G40" t="str">
            <v>Anglican</v>
          </cell>
          <cell r="I40" t="str">
            <v>II*</v>
          </cell>
          <cell r="J40" t="str">
            <v>Install weathered-in sloping roof above the boiler room</v>
          </cell>
          <cell r="K40" t="str">
            <v>Maintenance</v>
          </cell>
          <cell r="L40" t="str">
            <v>South East</v>
          </cell>
          <cell r="M40">
            <v>2100</v>
          </cell>
          <cell r="N40">
            <v>43166</v>
          </cell>
        </row>
        <row r="41">
          <cell r="A41">
            <v>7780</v>
          </cell>
          <cell r="B41">
            <v>9389</v>
          </cell>
          <cell r="C41" t="str">
            <v>MARTON, St Esprit</v>
          </cell>
          <cell r="D41" t="str">
            <v>Warwickshire</v>
          </cell>
          <cell r="E41" t="str">
            <v>CV23 9RJ</v>
          </cell>
          <cell r="F41" t="str">
            <v>Rural</v>
          </cell>
          <cell r="G41" t="str">
            <v>Anglican</v>
          </cell>
          <cell r="I41" t="str">
            <v>II*</v>
          </cell>
          <cell r="J41" t="str">
            <v>Replace all rainwater goods with cast aluminium/cast iron goods</v>
          </cell>
          <cell r="K41" t="str">
            <v>Maintenance</v>
          </cell>
          <cell r="L41" t="str">
            <v>West Midlands</v>
          </cell>
          <cell r="M41">
            <v>3000</v>
          </cell>
          <cell r="N41">
            <v>43166</v>
          </cell>
        </row>
        <row r="42">
          <cell r="A42">
            <v>7781</v>
          </cell>
          <cell r="B42">
            <v>9390</v>
          </cell>
          <cell r="C42" t="str">
            <v>LEEK, St Mary</v>
          </cell>
          <cell r="D42" t="str">
            <v>Staffordshire</v>
          </cell>
          <cell r="E42" t="str">
            <v>ST13 5NH</v>
          </cell>
          <cell r="F42" t="str">
            <v>Urban</v>
          </cell>
          <cell r="G42" t="str">
            <v>Roman Catholic</v>
          </cell>
          <cell r="H42">
            <v>234216</v>
          </cell>
          <cell r="I42" t="str">
            <v>II</v>
          </cell>
          <cell r="J42" t="str">
            <v>Replace netting on spire, re-point copings to south porch parapet, re-render boundary wall, repaint downpipe</v>
          </cell>
          <cell r="K42" t="str">
            <v>Maintenance</v>
          </cell>
          <cell r="L42" t="str">
            <v>West Midlands</v>
          </cell>
          <cell r="M42">
            <v>3000</v>
          </cell>
          <cell r="N42">
            <v>43166</v>
          </cell>
        </row>
        <row r="43">
          <cell r="A43">
            <v>7782</v>
          </cell>
          <cell r="B43">
            <v>9391</v>
          </cell>
          <cell r="C43" t="str">
            <v>NORTH PETHERWIN, St Paternus</v>
          </cell>
          <cell r="D43" t="str">
            <v>Cornwall</v>
          </cell>
          <cell r="E43" t="str">
            <v>PL15 8LR</v>
          </cell>
          <cell r="F43" t="str">
            <v>Rural</v>
          </cell>
          <cell r="G43" t="str">
            <v>Anglican</v>
          </cell>
          <cell r="H43">
            <v>248330</v>
          </cell>
          <cell r="I43" t="str">
            <v>I</v>
          </cell>
          <cell r="J43" t="str">
            <v>Urgent repairs to church tower</v>
          </cell>
          <cell r="K43" t="str">
            <v>Maintenance</v>
          </cell>
          <cell r="L43" t="str">
            <v>South West</v>
          </cell>
          <cell r="M43">
            <v>3000</v>
          </cell>
          <cell r="N43">
            <v>43166</v>
          </cell>
        </row>
        <row r="44">
          <cell r="A44">
            <v>8687</v>
          </cell>
          <cell r="B44">
            <v>9392</v>
          </cell>
          <cell r="C44" t="str">
            <v>COVENTRY, Holy Trinity</v>
          </cell>
          <cell r="D44" t="str">
            <v>West Midlands</v>
          </cell>
          <cell r="E44" t="str">
            <v>CV1 1LZ</v>
          </cell>
          <cell r="F44" t="str">
            <v>Urban</v>
          </cell>
          <cell r="G44" t="str">
            <v>Anglican</v>
          </cell>
          <cell r="H44">
            <v>1126698</v>
          </cell>
          <cell r="I44" t="str">
            <v>I</v>
          </cell>
          <cell r="J44" t="str">
            <v>Create toilets (2M, 2F, 1 A) in extension to north aisle replacing existing storage area, with access from north choir aisle</v>
          </cell>
          <cell r="K44" t="str">
            <v>Community</v>
          </cell>
          <cell r="L44" t="str">
            <v>West Midlands</v>
          </cell>
          <cell r="M44">
            <v>8000</v>
          </cell>
          <cell r="N44">
            <v>43286</v>
          </cell>
        </row>
        <row r="45">
          <cell r="A45">
            <v>7784</v>
          </cell>
          <cell r="B45">
            <v>9393</v>
          </cell>
          <cell r="C45" t="str">
            <v>WEARE GIFFARD, Holy Trinity</v>
          </cell>
          <cell r="D45" t="str">
            <v>Devon</v>
          </cell>
          <cell r="E45" t="str">
            <v>EX39 4QP</v>
          </cell>
          <cell r="F45" t="str">
            <v>Rural</v>
          </cell>
          <cell r="G45" t="str">
            <v>Anglican</v>
          </cell>
          <cell r="I45" t="str">
            <v>I</v>
          </cell>
          <cell r="J45" t="str">
            <v>repointing of the Lady Chapel/Nave east Wall</v>
          </cell>
          <cell r="K45" t="str">
            <v>Maintenance</v>
          </cell>
          <cell r="L45" t="str">
            <v>South West</v>
          </cell>
          <cell r="M45">
            <v>3000</v>
          </cell>
          <cell r="N45">
            <v>43166</v>
          </cell>
        </row>
        <row r="46">
          <cell r="A46">
            <v>7785</v>
          </cell>
          <cell r="B46">
            <v>9394</v>
          </cell>
          <cell r="C46" t="str">
            <v>LEADEN RODING, St Michael and All Angels</v>
          </cell>
          <cell r="D46" t="str">
            <v>Essex</v>
          </cell>
          <cell r="E46" t="str">
            <v>CM6 1GY</v>
          </cell>
          <cell r="F46" t="str">
            <v>Rural</v>
          </cell>
          <cell r="G46" t="str">
            <v>Anglican</v>
          </cell>
          <cell r="I46" t="str">
            <v>II*</v>
          </cell>
          <cell r="J46" t="str">
            <v>Repairs to bowed windows in nave and chancel - remove, re-lead where necessary, replace the repaired stone work. Re-plaster W wall of nave. Repair gap between roof and east wall above altar.</v>
          </cell>
          <cell r="K46" t="str">
            <v>Maintenance</v>
          </cell>
          <cell r="L46" t="str">
            <v>East of England</v>
          </cell>
          <cell r="M46">
            <v>3000</v>
          </cell>
          <cell r="N46">
            <v>43166</v>
          </cell>
        </row>
        <row r="47">
          <cell r="A47">
            <v>7786</v>
          </cell>
          <cell r="B47">
            <v>9395</v>
          </cell>
          <cell r="C47" t="str">
            <v>THAXTED, St John the Baptist with Our Lady and St Laurence</v>
          </cell>
          <cell r="D47" t="str">
            <v>Essex</v>
          </cell>
          <cell r="E47" t="str">
            <v>CM6 2QY</v>
          </cell>
          <cell r="F47" t="str">
            <v>Rural</v>
          </cell>
          <cell r="G47" t="str">
            <v>Anglican</v>
          </cell>
          <cell r="H47">
            <v>1127752</v>
          </cell>
          <cell r="I47" t="str">
            <v>I</v>
          </cell>
          <cell r="J47" t="str">
            <v>Repairs to window stonework</v>
          </cell>
          <cell r="K47" t="str">
            <v>Maintenance</v>
          </cell>
          <cell r="L47" t="str">
            <v>South East</v>
          </cell>
          <cell r="M47">
            <v>3000</v>
          </cell>
          <cell r="N47">
            <v>43166</v>
          </cell>
        </row>
        <row r="48">
          <cell r="A48">
            <v>7787</v>
          </cell>
          <cell r="B48">
            <v>9396</v>
          </cell>
          <cell r="C48" t="str">
            <v>SHEFFIELD, St Polycarps</v>
          </cell>
          <cell r="D48" t="str">
            <v>South Yorkshire</v>
          </cell>
          <cell r="E48" t="str">
            <v>S6 4WA</v>
          </cell>
          <cell r="F48" t="str">
            <v>Small town or suburb</v>
          </cell>
          <cell r="G48" t="str">
            <v>Anglican</v>
          </cell>
          <cell r="H48">
            <v>245861</v>
          </cell>
          <cell r="I48" t="str">
            <v>Unl</v>
          </cell>
          <cell r="J48" t="str">
            <v>Repair a number of significant roofing failures and the results on the interior plastering of the Church</v>
          </cell>
          <cell r="K48" t="str">
            <v>Maintenance</v>
          </cell>
          <cell r="L48" t="str">
            <v>Yorkshire</v>
          </cell>
          <cell r="M48">
            <v>2711</v>
          </cell>
          <cell r="N48">
            <v>43166</v>
          </cell>
        </row>
        <row r="49">
          <cell r="A49">
            <v>7789</v>
          </cell>
          <cell r="B49">
            <v>9398</v>
          </cell>
          <cell r="C49" t="str">
            <v>HOLMBURY ST MARY, St Mary the Virgin</v>
          </cell>
          <cell r="D49" t="str">
            <v>Surrey</v>
          </cell>
          <cell r="E49" t="str">
            <v>RH5 6PF</v>
          </cell>
          <cell r="F49" t="str">
            <v>Rural</v>
          </cell>
          <cell r="G49" t="str">
            <v>Anglican</v>
          </cell>
          <cell r="I49" t="str">
            <v>I</v>
          </cell>
          <cell r="J49" t="str">
            <v>Repairs to the exterior stonework</v>
          </cell>
          <cell r="K49" t="str">
            <v>Maintenance</v>
          </cell>
          <cell r="L49" t="str">
            <v>South East</v>
          </cell>
          <cell r="M49">
            <v>1708</v>
          </cell>
          <cell r="N49">
            <v>43166</v>
          </cell>
        </row>
        <row r="50">
          <cell r="A50">
            <v>7793</v>
          </cell>
          <cell r="B50">
            <v>9402</v>
          </cell>
          <cell r="C50" t="str">
            <v>COLWYN BAY, St Paul</v>
          </cell>
          <cell r="D50" t="str">
            <v>Conwy</v>
          </cell>
          <cell r="E50" t="str">
            <v>LL29 7TE</v>
          </cell>
          <cell r="F50" t="str">
            <v>Small town or suburb</v>
          </cell>
          <cell r="G50" t="str">
            <v>Anglican</v>
          </cell>
          <cell r="H50">
            <v>1134025</v>
          </cell>
          <cell r="I50" t="str">
            <v>II*</v>
          </cell>
          <cell r="J50" t="str">
            <v>Remove all vegetation from external church walls, roofs, gutters and the valley of the north transept,repointing mortar to prevent long term roof_x000D_
problems</v>
          </cell>
          <cell r="K50" t="str">
            <v>Maintenance</v>
          </cell>
          <cell r="L50" t="str">
            <v>Wales</v>
          </cell>
          <cell r="M50">
            <v>1430</v>
          </cell>
          <cell r="N50">
            <v>43166</v>
          </cell>
        </row>
        <row r="51">
          <cell r="A51">
            <v>7794</v>
          </cell>
          <cell r="B51">
            <v>9403</v>
          </cell>
          <cell r="C51" t="str">
            <v>PORTADOWN, St Mark</v>
          </cell>
          <cell r="D51" t="str">
            <v>Armagh</v>
          </cell>
          <cell r="E51" t="str">
            <v>BT62 3LG</v>
          </cell>
          <cell r="F51" t="str">
            <v>Urban</v>
          </cell>
          <cell r="G51" t="str">
            <v>Anglican</v>
          </cell>
          <cell r="H51">
            <v>104635</v>
          </cell>
          <cell r="I51" t="str">
            <v>B</v>
          </cell>
          <cell r="J51" t="str">
            <v>to replace missing or broken slates, loose masonry, support beam in the bell tower, gutter work, steel floor beams, cut out rusting dowell and replace stone, point joints on stonework, and external paintwork.</v>
          </cell>
          <cell r="K51" t="str">
            <v>Partnership</v>
          </cell>
          <cell r="L51" t="str">
            <v>Northern Ireland</v>
          </cell>
          <cell r="M51">
            <v>10000</v>
          </cell>
          <cell r="N51">
            <v>43166</v>
          </cell>
        </row>
        <row r="52">
          <cell r="A52">
            <v>7797</v>
          </cell>
          <cell r="B52">
            <v>9406</v>
          </cell>
          <cell r="C52" t="str">
            <v>HUYTON QUARRY, St Gabriel</v>
          </cell>
          <cell r="D52" t="str">
            <v>Merseyside</v>
          </cell>
          <cell r="E52" t="str">
            <v>L36 6AT</v>
          </cell>
          <cell r="F52" t="str">
            <v>Urban</v>
          </cell>
          <cell r="G52" t="str">
            <v>Anglican</v>
          </cell>
          <cell r="I52" t="str">
            <v>Unl</v>
          </cell>
          <cell r="J52" t="str">
            <v>Roof repairs</v>
          </cell>
          <cell r="K52" t="str">
            <v>Maintenance</v>
          </cell>
          <cell r="L52" t="str">
            <v>North West</v>
          </cell>
          <cell r="M52">
            <v>588</v>
          </cell>
          <cell r="N52">
            <v>43166</v>
          </cell>
        </row>
        <row r="53">
          <cell r="A53">
            <v>7798</v>
          </cell>
          <cell r="B53">
            <v>9407</v>
          </cell>
          <cell r="C53" t="str">
            <v>BIRMINGHAM, The Cotteridge Church</v>
          </cell>
          <cell r="D53" t="str">
            <v>West Midlands</v>
          </cell>
          <cell r="E53" t="str">
            <v>B30 3EJ</v>
          </cell>
          <cell r="F53" t="str">
            <v>Urban</v>
          </cell>
          <cell r="G53" t="str">
            <v>Methodist</v>
          </cell>
          <cell r="H53">
            <v>1143091</v>
          </cell>
          <cell r="I53" t="str">
            <v>Unl</v>
          </cell>
          <cell r="J53" t="str">
            <v>Restoration and repair of stone work on the tower</v>
          </cell>
          <cell r="K53" t="str">
            <v>Maintenance</v>
          </cell>
          <cell r="L53" t="str">
            <v>West Midlands</v>
          </cell>
          <cell r="M53">
            <v>3000</v>
          </cell>
          <cell r="N53">
            <v>43166</v>
          </cell>
        </row>
        <row r="54">
          <cell r="A54">
            <v>7799</v>
          </cell>
          <cell r="B54">
            <v>9408</v>
          </cell>
          <cell r="C54" t="str">
            <v>FECKENHAM, St John the Baptist</v>
          </cell>
          <cell r="D54" t="str">
            <v>Worcestershire</v>
          </cell>
          <cell r="E54" t="str">
            <v>BR6 9NN</v>
          </cell>
          <cell r="F54" t="str">
            <v>Rural</v>
          </cell>
          <cell r="G54" t="str">
            <v>Anglican</v>
          </cell>
          <cell r="H54">
            <v>1168889</v>
          </cell>
          <cell r="I54" t="str">
            <v>II*</v>
          </cell>
          <cell r="J54" t="str">
            <v>To provide safe access from inside the tower to the roof by building new platform and ladder</v>
          </cell>
          <cell r="K54" t="str">
            <v>Maintenance</v>
          </cell>
          <cell r="L54" t="str">
            <v>West Midlands</v>
          </cell>
          <cell r="M54">
            <v>3000</v>
          </cell>
          <cell r="N54">
            <v>43166</v>
          </cell>
        </row>
        <row r="55">
          <cell r="A55">
            <v>7803</v>
          </cell>
          <cell r="B55">
            <v>9412</v>
          </cell>
          <cell r="C55" t="str">
            <v>UPPER BODDINGTON, St John the Baptist</v>
          </cell>
          <cell r="D55" t="str">
            <v>Northamptonshire</v>
          </cell>
          <cell r="E55" t="str">
            <v>NN11 6DL</v>
          </cell>
          <cell r="F55" t="str">
            <v>Rural</v>
          </cell>
          <cell r="G55" t="str">
            <v>Anglican</v>
          </cell>
          <cell r="I55" t="str">
            <v>I</v>
          </cell>
          <cell r="J55" t="str">
            <v>Repairs to the stonework around south chancel windows</v>
          </cell>
          <cell r="K55" t="str">
            <v>Maintenance</v>
          </cell>
          <cell r="L55" t="str">
            <v>East Midlands</v>
          </cell>
          <cell r="M55">
            <v>3000</v>
          </cell>
          <cell r="N55">
            <v>43166</v>
          </cell>
        </row>
        <row r="56">
          <cell r="A56">
            <v>8710</v>
          </cell>
          <cell r="B56">
            <v>9414</v>
          </cell>
          <cell r="C56" t="str">
            <v>CARDROSS, Parish Church</v>
          </cell>
          <cell r="D56" t="str">
            <v>Dunbartonshire</v>
          </cell>
          <cell r="E56" t="str">
            <v>G82 5NL</v>
          </cell>
          <cell r="F56" t="str">
            <v>Rural</v>
          </cell>
          <cell r="G56" t="str">
            <v>Presbyterian</v>
          </cell>
          <cell r="H56" t="str">
            <v>SC003494</v>
          </cell>
          <cell r="I56" t="str">
            <v>B</v>
          </cell>
          <cell r="J56" t="str">
            <v>Repairs to the west wall</v>
          </cell>
          <cell r="K56" t="str">
            <v>Maintenance</v>
          </cell>
          <cell r="L56" t="str">
            <v>Scotland</v>
          </cell>
          <cell r="M56">
            <v>2950</v>
          </cell>
          <cell r="N56">
            <v>43166</v>
          </cell>
        </row>
        <row r="57">
          <cell r="A57">
            <v>7806</v>
          </cell>
          <cell r="B57">
            <v>9415</v>
          </cell>
          <cell r="C57" t="str">
            <v>NORTHFIELD, St Laurence</v>
          </cell>
          <cell r="D57" t="str">
            <v>West Midlands</v>
          </cell>
          <cell r="E57" t="str">
            <v>B31 2LX</v>
          </cell>
          <cell r="F57" t="str">
            <v>Small town or suburb</v>
          </cell>
          <cell r="G57" t="str">
            <v>Anglican</v>
          </cell>
          <cell r="H57">
            <v>1132975</v>
          </cell>
          <cell r="I57" t="str">
            <v>I</v>
          </cell>
          <cell r="J57" t="str">
            <v>Roof repairs to the main church replacing broken and missing tiles</v>
          </cell>
          <cell r="K57" t="str">
            <v>Maintenance</v>
          </cell>
          <cell r="L57" t="str">
            <v>West Midlands</v>
          </cell>
          <cell r="M57">
            <v>900</v>
          </cell>
          <cell r="N57">
            <v>43166</v>
          </cell>
        </row>
        <row r="58">
          <cell r="A58">
            <v>7807</v>
          </cell>
          <cell r="B58">
            <v>9416</v>
          </cell>
          <cell r="C58" t="str">
            <v>GLOSSOP, St Mary Crowned Catholic Church</v>
          </cell>
          <cell r="D58" t="str">
            <v>Derbyshire</v>
          </cell>
          <cell r="E58" t="str">
            <v>SK13 8DP</v>
          </cell>
          <cell r="F58" t="str">
            <v>Small town or suburb</v>
          </cell>
          <cell r="G58" t="str">
            <v>Roman Catholic</v>
          </cell>
          <cell r="H58">
            <v>1134449</v>
          </cell>
          <cell r="I58" t="str">
            <v>II</v>
          </cell>
          <cell r="J58" t="str">
            <v>Replace undersized rainwater goods</v>
          </cell>
          <cell r="K58" t="str">
            <v>Maintenance</v>
          </cell>
          <cell r="L58" t="str">
            <v>East Midlands</v>
          </cell>
          <cell r="M58">
            <v>3000</v>
          </cell>
          <cell r="N58">
            <v>43166</v>
          </cell>
        </row>
        <row r="59">
          <cell r="A59">
            <v>7808</v>
          </cell>
          <cell r="B59">
            <v>9417</v>
          </cell>
          <cell r="C59" t="str">
            <v>BINGLEY, All Saints</v>
          </cell>
          <cell r="D59" t="str">
            <v>West Yorkshire</v>
          </cell>
          <cell r="E59" t="str">
            <v>BD16 2RH</v>
          </cell>
          <cell r="F59" t="str">
            <v>Small town or suburb</v>
          </cell>
          <cell r="G59" t="str">
            <v>Anglican</v>
          </cell>
          <cell r="H59">
            <v>1134641</v>
          </cell>
          <cell r="I59" t="str">
            <v>II*</v>
          </cell>
          <cell r="J59" t="str">
            <v>Repairs to the main church roof and the flat vestry roof</v>
          </cell>
          <cell r="K59" t="str">
            <v>Maintenance</v>
          </cell>
          <cell r="L59" t="str">
            <v>Yorkshire</v>
          </cell>
          <cell r="M59">
            <v>1500</v>
          </cell>
          <cell r="N59">
            <v>43166</v>
          </cell>
        </row>
        <row r="60">
          <cell r="A60">
            <v>7811</v>
          </cell>
          <cell r="B60">
            <v>9420</v>
          </cell>
          <cell r="C60" t="str">
            <v>HOLMFIRTH, Holy Trinity</v>
          </cell>
          <cell r="D60" t="str">
            <v>West Yorkshire</v>
          </cell>
          <cell r="E60" t="str">
            <v>HD9 1HA</v>
          </cell>
          <cell r="F60" t="str">
            <v>Small town or suburb</v>
          </cell>
          <cell r="G60" t="str">
            <v>Anglican</v>
          </cell>
          <cell r="I60" t="str">
            <v>II</v>
          </cell>
          <cell r="J60" t="str">
            <v>Clearance of roof gutters and rainwater equipment</v>
          </cell>
          <cell r="K60" t="str">
            <v>Preventative Maintenance Micro Grants</v>
          </cell>
          <cell r="L60" t="str">
            <v>Yorkshire</v>
          </cell>
          <cell r="M60">
            <v>846</v>
          </cell>
          <cell r="N60">
            <v>43138</v>
          </cell>
        </row>
        <row r="61">
          <cell r="A61">
            <v>7813</v>
          </cell>
          <cell r="B61">
            <v>9427</v>
          </cell>
          <cell r="C61" t="str">
            <v>BRIGHTON, Brighton Unitarian Church</v>
          </cell>
          <cell r="D61" t="str">
            <v>East Sussex</v>
          </cell>
          <cell r="E61" t="str">
            <v>BN1 1UF</v>
          </cell>
          <cell r="F61" t="str">
            <v>Urban</v>
          </cell>
          <cell r="G61" t="str">
            <v>Other</v>
          </cell>
          <cell r="H61">
            <v>250788</v>
          </cell>
          <cell r="I61" t="str">
            <v>II</v>
          </cell>
          <cell r="J61" t="str">
            <v>Structural repairs, rainwater goods</v>
          </cell>
          <cell r="K61" t="str">
            <v>Repair</v>
          </cell>
          <cell r="L61" t="str">
            <v>South East</v>
          </cell>
          <cell r="M61">
            <v>10000</v>
          </cell>
          <cell r="N61">
            <v>43286</v>
          </cell>
        </row>
        <row r="62">
          <cell r="A62">
            <v>7817</v>
          </cell>
          <cell r="B62">
            <v>9431</v>
          </cell>
          <cell r="C62" t="str">
            <v>GREAT TEY, St Barnabas</v>
          </cell>
          <cell r="D62" t="str">
            <v>Essex</v>
          </cell>
          <cell r="E62" t="str">
            <v>CO6 1JS</v>
          </cell>
          <cell r="F62" t="str">
            <v>Rural</v>
          </cell>
          <cell r="G62" t="str">
            <v>Anglican</v>
          </cell>
          <cell r="I62" t="str">
            <v>I</v>
          </cell>
          <cell r="J62" t="str">
            <v>Install accessible toilet and baby change facility in vestry with access from the N porch</v>
          </cell>
          <cell r="K62" t="str">
            <v>Community</v>
          </cell>
          <cell r="L62" t="str">
            <v>East of England</v>
          </cell>
          <cell r="M62">
            <v>7000</v>
          </cell>
          <cell r="N62">
            <v>43286</v>
          </cell>
        </row>
        <row r="63">
          <cell r="A63">
            <v>7818</v>
          </cell>
          <cell r="B63">
            <v>9432</v>
          </cell>
          <cell r="C63" t="str">
            <v>NORHAM, St Cuthbert</v>
          </cell>
          <cell r="D63" t="str">
            <v>Northumberland</v>
          </cell>
          <cell r="E63" t="str">
            <v>TD15 2LF</v>
          </cell>
          <cell r="F63" t="str">
            <v>Rural</v>
          </cell>
          <cell r="G63" t="str">
            <v>Anglican</v>
          </cell>
          <cell r="I63" t="str">
            <v>I</v>
          </cell>
          <cell r="J63" t="str">
            <v>Repairs to roof copings, lead flashings, gutters and downpipes</v>
          </cell>
          <cell r="K63" t="str">
            <v>Maintenance</v>
          </cell>
          <cell r="L63" t="str">
            <v>North East</v>
          </cell>
          <cell r="M63">
            <v>2000</v>
          </cell>
          <cell r="N63">
            <v>43166</v>
          </cell>
        </row>
        <row r="64">
          <cell r="A64">
            <v>7820</v>
          </cell>
          <cell r="B64">
            <v>9434</v>
          </cell>
          <cell r="C64" t="str">
            <v>WESTBURY ON SEVERN, St Mary, St Peter and St Paul</v>
          </cell>
          <cell r="D64" t="str">
            <v>Gloucestershire</v>
          </cell>
          <cell r="E64" t="str">
            <v>GL14 1PS</v>
          </cell>
          <cell r="F64" t="str">
            <v>Rural</v>
          </cell>
          <cell r="G64" t="str">
            <v>Anglican</v>
          </cell>
          <cell r="I64" t="str">
            <v>I</v>
          </cell>
          <cell r="J64" t="str">
            <v>Spire repairs</v>
          </cell>
          <cell r="K64" t="str">
            <v>Repair</v>
          </cell>
          <cell r="L64" t="str">
            <v>South West</v>
          </cell>
          <cell r="M64">
            <v>6000</v>
          </cell>
          <cell r="N64">
            <v>43286</v>
          </cell>
        </row>
        <row r="65">
          <cell r="A65">
            <v>7826</v>
          </cell>
          <cell r="B65">
            <v>9440</v>
          </cell>
          <cell r="C65" t="str">
            <v>CHADDESDEN, St Mary</v>
          </cell>
          <cell r="D65" t="str">
            <v>Derbyshire</v>
          </cell>
          <cell r="E65" t="str">
            <v>DE21 6LS</v>
          </cell>
          <cell r="F65" t="str">
            <v>Small town or suburb</v>
          </cell>
          <cell r="G65" t="str">
            <v>Anglican</v>
          </cell>
          <cell r="H65">
            <v>1175733</v>
          </cell>
          <cell r="I65" t="str">
            <v>I</v>
          </cell>
          <cell r="J65" t="str">
            <v>Replace the slate roofs in worst condition (the aisles &amp; nave) and repair the lead on the tower roof. Also improving the rainwater goods to protect the new roofs.</v>
          </cell>
          <cell r="K65" t="str">
            <v>Repair</v>
          </cell>
          <cell r="L65" t="str">
            <v>East Midlands</v>
          </cell>
          <cell r="M65">
            <v>10000</v>
          </cell>
          <cell r="N65">
            <v>43286</v>
          </cell>
        </row>
        <row r="66">
          <cell r="A66">
            <v>7828</v>
          </cell>
          <cell r="B66">
            <v>9442</v>
          </cell>
          <cell r="C66" t="str">
            <v>TITLEY, St Peter</v>
          </cell>
          <cell r="D66" t="str">
            <v>Herefordshire</v>
          </cell>
          <cell r="E66" t="str">
            <v>HR5 3RR</v>
          </cell>
          <cell r="F66" t="str">
            <v>Rural</v>
          </cell>
          <cell r="G66" t="str">
            <v>Anglican</v>
          </cell>
          <cell r="I66" t="str">
            <v>II</v>
          </cell>
          <cell r="J66" t="str">
            <v>Install accessible toilet and kitchen point at E end of N aisle</v>
          </cell>
          <cell r="K66" t="str">
            <v>Community</v>
          </cell>
          <cell r="L66" t="str">
            <v>West Midlands</v>
          </cell>
          <cell r="M66">
            <v>7000</v>
          </cell>
          <cell r="N66">
            <v>43286</v>
          </cell>
        </row>
        <row r="67">
          <cell r="A67">
            <v>7836</v>
          </cell>
          <cell r="B67">
            <v>9450</v>
          </cell>
          <cell r="C67" t="str">
            <v>LIVERPOOL, TOXTETH PARK, St Michael-in-the-Hamlet with St Andrew</v>
          </cell>
          <cell r="D67" t="str">
            <v>Merseyside</v>
          </cell>
          <cell r="E67" t="str">
            <v>L17 7DB</v>
          </cell>
          <cell r="F67" t="str">
            <v>Urban</v>
          </cell>
          <cell r="G67" t="str">
            <v>Anglican</v>
          </cell>
          <cell r="H67">
            <v>1129099</v>
          </cell>
          <cell r="I67" t="str">
            <v>I</v>
          </cell>
          <cell r="J67" t="str">
            <v>A complete new roof structure (ventilated and insulated) is to be created in timber, with new battenrolled stainless steel coverings. Parapet gutters are to be relined; new sumps and hoppers in lead will be provided and the downspouts willbe refurbished</v>
          </cell>
          <cell r="K67" t="str">
            <v>Repair</v>
          </cell>
          <cell r="L67" t="str">
            <v>North West</v>
          </cell>
          <cell r="M67">
            <v>20000</v>
          </cell>
          <cell r="N67">
            <v>43286</v>
          </cell>
        </row>
        <row r="68">
          <cell r="A68">
            <v>7841</v>
          </cell>
          <cell r="B68">
            <v>9455</v>
          </cell>
          <cell r="C68" t="str">
            <v>ABERDARE, St Fagan</v>
          </cell>
          <cell r="D68" t="str">
            <v>Rhondda Cynon Taf</v>
          </cell>
          <cell r="E68" t="str">
            <v>CF44 8LL</v>
          </cell>
          <cell r="F68" t="str">
            <v>Small town or suburb</v>
          </cell>
          <cell r="G68" t="str">
            <v>Anglican</v>
          </cell>
          <cell r="H68">
            <v>1180259</v>
          </cell>
          <cell r="I68" t="str">
            <v>II</v>
          </cell>
          <cell r="J68" t="str">
            <v>Address dry rot in the main porch area and install strong wooden doors to the outside of the porch.</v>
          </cell>
          <cell r="K68" t="str">
            <v>Partnership</v>
          </cell>
          <cell r="L68" t="str">
            <v>Wales</v>
          </cell>
          <cell r="M68">
            <v>3000</v>
          </cell>
          <cell r="N68">
            <v>43286</v>
          </cell>
        </row>
        <row r="69">
          <cell r="A69">
            <v>7845</v>
          </cell>
          <cell r="B69">
            <v>9459</v>
          </cell>
          <cell r="C69" t="str">
            <v>DERRIAGHY LISBURN, Christ Church</v>
          </cell>
          <cell r="D69" t="str">
            <v>Antrim</v>
          </cell>
          <cell r="E69" t="str">
            <v>BT28 3SQ</v>
          </cell>
          <cell r="F69" t="str">
            <v>Rural</v>
          </cell>
          <cell r="G69" t="str">
            <v>Anglican</v>
          </cell>
          <cell r="H69">
            <v>101734</v>
          </cell>
          <cell r="I69" t="str">
            <v>A</v>
          </cell>
          <cell r="J69" t="str">
            <v>Repairs to the Spire</v>
          </cell>
          <cell r="K69" t="str">
            <v>Repair</v>
          </cell>
          <cell r="L69" t="str">
            <v>Northern Ireland</v>
          </cell>
          <cell r="M69">
            <v>20000</v>
          </cell>
          <cell r="N69">
            <v>43286</v>
          </cell>
        </row>
        <row r="70">
          <cell r="A70">
            <v>7848</v>
          </cell>
          <cell r="B70">
            <v>9462</v>
          </cell>
          <cell r="C70" t="str">
            <v>ST BURYAN, St Buryan</v>
          </cell>
          <cell r="D70" t="str">
            <v>Cornwall</v>
          </cell>
          <cell r="E70" t="str">
            <v>TR19 6BB</v>
          </cell>
          <cell r="F70" t="str">
            <v>Rural</v>
          </cell>
          <cell r="G70" t="str">
            <v>Anglican</v>
          </cell>
          <cell r="I70" t="str">
            <v>I</v>
          </cell>
          <cell r="J70" t="str">
            <v>Tower roof and stonework repairs</v>
          </cell>
          <cell r="K70" t="str">
            <v>Repair</v>
          </cell>
          <cell r="L70" t="str">
            <v>South West</v>
          </cell>
          <cell r="M70">
            <v>10000</v>
          </cell>
          <cell r="N70">
            <v>43286</v>
          </cell>
        </row>
        <row r="71">
          <cell r="A71">
            <v>7851</v>
          </cell>
          <cell r="B71">
            <v>9465</v>
          </cell>
          <cell r="C71" t="str">
            <v>EAST ANSTEY, St Michael</v>
          </cell>
          <cell r="D71" t="str">
            <v>Devon</v>
          </cell>
          <cell r="E71" t="str">
            <v>EX16 9JN</v>
          </cell>
          <cell r="F71" t="str">
            <v>Rural</v>
          </cell>
          <cell r="G71" t="str">
            <v>Anglican</v>
          </cell>
          <cell r="H71">
            <v>249798</v>
          </cell>
          <cell r="I71" t="str">
            <v>II*</v>
          </cell>
          <cell r="J71" t="str">
            <v>Tower roof, stonework and rainwater goods repairs, install lightning conductor and rewiring</v>
          </cell>
          <cell r="K71" t="str">
            <v>Repair</v>
          </cell>
          <cell r="L71" t="str">
            <v>South West</v>
          </cell>
          <cell r="M71">
            <v>10000</v>
          </cell>
          <cell r="N71">
            <v>43286</v>
          </cell>
        </row>
        <row r="72">
          <cell r="A72">
            <v>7853</v>
          </cell>
          <cell r="B72">
            <v>9467</v>
          </cell>
          <cell r="C72" t="str">
            <v>TONG, St Bartholomew</v>
          </cell>
          <cell r="D72" t="str">
            <v>Shropshire</v>
          </cell>
          <cell r="E72" t="str">
            <v>TF11 8PW</v>
          </cell>
          <cell r="F72" t="str">
            <v>Rural</v>
          </cell>
          <cell r="G72" t="str">
            <v>Anglican</v>
          </cell>
          <cell r="H72">
            <v>1130777</v>
          </cell>
          <cell r="I72" t="str">
            <v>I</v>
          </cell>
          <cell r="J72" t="str">
            <v>Tower and spire stonework and window repairs</v>
          </cell>
          <cell r="K72" t="str">
            <v>Repair</v>
          </cell>
          <cell r="L72" t="str">
            <v>West Midlands</v>
          </cell>
          <cell r="M72">
            <v>10000</v>
          </cell>
          <cell r="N72">
            <v>43286</v>
          </cell>
        </row>
        <row r="73">
          <cell r="A73">
            <v>7864</v>
          </cell>
          <cell r="B73">
            <v>9478</v>
          </cell>
          <cell r="C73" t="str">
            <v>ISLE BREWERS, All Saints</v>
          </cell>
          <cell r="D73" t="str">
            <v>Somerset</v>
          </cell>
          <cell r="E73" t="str">
            <v>TA3 6QN</v>
          </cell>
          <cell r="F73" t="str">
            <v>Rural</v>
          </cell>
          <cell r="G73" t="str">
            <v>Anglican</v>
          </cell>
          <cell r="I73" t="str">
            <v>II</v>
          </cell>
          <cell r="J73" t="str">
            <v>Roof, stonework and ceiling repairs</v>
          </cell>
          <cell r="K73" t="str">
            <v>Repair</v>
          </cell>
          <cell r="L73" t="str">
            <v>South West</v>
          </cell>
          <cell r="M73">
            <v>18000</v>
          </cell>
          <cell r="N73">
            <v>43286</v>
          </cell>
        </row>
        <row r="74">
          <cell r="A74">
            <v>7869</v>
          </cell>
          <cell r="B74">
            <v>9483</v>
          </cell>
          <cell r="C74" t="str">
            <v>TUNSTALL, Sacred Heart</v>
          </cell>
          <cell r="D74" t="str">
            <v>Staffordshire</v>
          </cell>
          <cell r="E74" t="str">
            <v>ST6 6EE</v>
          </cell>
          <cell r="F74" t="str">
            <v>Small town or suburb</v>
          </cell>
          <cell r="G74" t="str">
            <v>Roman Catholic</v>
          </cell>
          <cell r="H74">
            <v>234216</v>
          </cell>
          <cell r="I74" t="str">
            <v>II</v>
          </cell>
          <cell r="J74" t="str">
            <v>Redevelop crypt to create new community meeting area, kitchen and toilets</v>
          </cell>
          <cell r="K74" t="str">
            <v>Community</v>
          </cell>
          <cell r="L74" t="str">
            <v>West Midlands</v>
          </cell>
          <cell r="M74">
            <v>10000</v>
          </cell>
          <cell r="N74">
            <v>43286</v>
          </cell>
        </row>
        <row r="75">
          <cell r="A75">
            <v>7881</v>
          </cell>
          <cell r="B75">
            <v>9495</v>
          </cell>
          <cell r="C75" t="str">
            <v>BARDWELL, St Peter and St Paul</v>
          </cell>
          <cell r="D75" t="str">
            <v>Suffolk</v>
          </cell>
          <cell r="E75" t="str">
            <v>IP31 1AH</v>
          </cell>
          <cell r="F75" t="str">
            <v>Rural</v>
          </cell>
          <cell r="G75" t="str">
            <v>Anglican</v>
          </cell>
          <cell r="I75" t="str">
            <v>I</v>
          </cell>
          <cell r="J75" t="str">
            <v>Repair cracked stone mullions, replace slate on porch roof and masonry repairs</v>
          </cell>
          <cell r="K75" t="str">
            <v>Repair</v>
          </cell>
          <cell r="L75" t="str">
            <v>East of England</v>
          </cell>
          <cell r="M75">
            <v>10000</v>
          </cell>
          <cell r="N75">
            <v>43286</v>
          </cell>
        </row>
        <row r="76">
          <cell r="A76">
            <v>7883</v>
          </cell>
          <cell r="B76">
            <v>9497</v>
          </cell>
          <cell r="C76" t="str">
            <v>KIRBY LE SOKEN, St Michael</v>
          </cell>
          <cell r="D76" t="str">
            <v>Essex</v>
          </cell>
          <cell r="E76" t="str">
            <v>CO13 0EH</v>
          </cell>
          <cell r="F76" t="str">
            <v>Rural</v>
          </cell>
          <cell r="G76" t="str">
            <v>Anglican</v>
          </cell>
          <cell r="H76">
            <v>1128018</v>
          </cell>
          <cell r="I76" t="str">
            <v>II*</v>
          </cell>
          <cell r="J76" t="str">
            <v>Stabilise East wall and repair cracks/damage</v>
          </cell>
          <cell r="K76" t="str">
            <v>Repair</v>
          </cell>
          <cell r="L76" t="str">
            <v>South East</v>
          </cell>
          <cell r="M76">
            <v>10000</v>
          </cell>
          <cell r="N76">
            <v>43286</v>
          </cell>
        </row>
        <row r="77">
          <cell r="A77">
            <v>7899</v>
          </cell>
          <cell r="B77">
            <v>9513</v>
          </cell>
          <cell r="C77" t="str">
            <v>BLAENPORTH, St David</v>
          </cell>
          <cell r="D77" t="str">
            <v>Ceredigion</v>
          </cell>
          <cell r="E77" t="str">
            <v>SA43 2AP</v>
          </cell>
          <cell r="F77" t="str">
            <v>Rural</v>
          </cell>
          <cell r="G77" t="str">
            <v>Anglican</v>
          </cell>
          <cell r="I77" t="str">
            <v>II</v>
          </cell>
          <cell r="J77" t="str">
            <v>Reordering, including removal of pews, improvements to toilets, kitchen, heating and lighting</v>
          </cell>
          <cell r="K77" t="str">
            <v>Community</v>
          </cell>
          <cell r="L77" t="str">
            <v>Wales</v>
          </cell>
          <cell r="M77">
            <v>10000</v>
          </cell>
          <cell r="N77">
            <v>43286</v>
          </cell>
        </row>
        <row r="78">
          <cell r="A78">
            <v>7904</v>
          </cell>
          <cell r="B78">
            <v>9518</v>
          </cell>
          <cell r="C78" t="str">
            <v>UPTON MAGNA, St Lucia</v>
          </cell>
          <cell r="D78" t="str">
            <v>Shropshire</v>
          </cell>
          <cell r="E78" t="str">
            <v>SY4 4TZ</v>
          </cell>
          <cell r="F78" t="str">
            <v>Rural</v>
          </cell>
          <cell r="G78" t="str">
            <v>Anglican</v>
          </cell>
          <cell r="H78">
            <v>250157</v>
          </cell>
          <cell r="I78" t="str">
            <v>II*</v>
          </cell>
          <cell r="J78" t="str">
            <v>Re-laying Nave and North aisles roofs as no existing roofing felt on these areas, replacing underlying ceiling panels and plaster between rafters to nave south slope, and patch repairing north slopes in nave _x000D_
and north aisle. Tying tower wall to the nave</v>
          </cell>
          <cell r="K78" t="str">
            <v>Repair</v>
          </cell>
          <cell r="L78" t="str">
            <v>West Midlands</v>
          </cell>
          <cell r="M78">
            <v>10000</v>
          </cell>
          <cell r="N78">
            <v>43286</v>
          </cell>
        </row>
        <row r="79">
          <cell r="A79">
            <v>7712</v>
          </cell>
          <cell r="B79">
            <v>9529</v>
          </cell>
          <cell r="C79" t="str">
            <v>LITTLE ELLINGHAM, St Peter</v>
          </cell>
          <cell r="D79" t="str">
            <v>Norfolk</v>
          </cell>
          <cell r="E79" t="str">
            <v>NR17 1JH</v>
          </cell>
          <cell r="F79" t="str">
            <v>Rural</v>
          </cell>
          <cell r="G79" t="str">
            <v>Anglican</v>
          </cell>
          <cell r="I79" t="str">
            <v>II*</v>
          </cell>
          <cell r="J79" t="str">
            <v>DUPLICATE RECORD FOR CINNAMON - Christmas Lunch on Jesus</v>
          </cell>
          <cell r="K79" t="str">
            <v>Cinnamon Network</v>
          </cell>
          <cell r="L79" t="str">
            <v>East of England</v>
          </cell>
          <cell r="M79">
            <v>2000</v>
          </cell>
          <cell r="N79">
            <v>43166</v>
          </cell>
        </row>
        <row r="80">
          <cell r="A80">
            <v>7645</v>
          </cell>
          <cell r="B80">
            <v>9530</v>
          </cell>
          <cell r="C80" t="str">
            <v>ALKHAM, St Anthony of Pamiers</v>
          </cell>
          <cell r="D80" t="str">
            <v>Kent</v>
          </cell>
          <cell r="E80" t="str">
            <v>CT15 7DF</v>
          </cell>
          <cell r="F80" t="str">
            <v>Rural</v>
          </cell>
          <cell r="G80" t="str">
            <v>Anglican</v>
          </cell>
          <cell r="I80" t="str">
            <v>I</v>
          </cell>
          <cell r="J80" t="str">
            <v>DUPLICATE RECORD FOR CINNAMON - Community Money Advice or Linking Lives UK</v>
          </cell>
          <cell r="K80" t="str">
            <v>Cinnamon Network</v>
          </cell>
          <cell r="L80" t="str">
            <v>South East</v>
          </cell>
          <cell r="M80">
            <v>2000</v>
          </cell>
          <cell r="N80">
            <v>43166</v>
          </cell>
        </row>
        <row r="81">
          <cell r="A81">
            <v>7639</v>
          </cell>
          <cell r="B81">
            <v>9531</v>
          </cell>
          <cell r="C81" t="str">
            <v>BIRMINGHAM, STECHFORD, All Saints</v>
          </cell>
          <cell r="D81" t="str">
            <v>West Midlands</v>
          </cell>
          <cell r="E81" t="str">
            <v>B33 8UA</v>
          </cell>
          <cell r="F81" t="str">
            <v>Urban</v>
          </cell>
          <cell r="G81" t="str">
            <v>Anglican</v>
          </cell>
          <cell r="H81">
            <v>243931</v>
          </cell>
          <cell r="I81" t="str">
            <v>Unl</v>
          </cell>
          <cell r="J81" t="str">
            <v>DUPLICATE RECORD FOR CINNAMON - Community Money Advice</v>
          </cell>
          <cell r="K81" t="str">
            <v>Cinnamon Network</v>
          </cell>
          <cell r="L81" t="str">
            <v>West Midlands</v>
          </cell>
          <cell r="M81">
            <v>2000</v>
          </cell>
          <cell r="N81">
            <v>43166</v>
          </cell>
        </row>
        <row r="82">
          <cell r="A82">
            <v>7737</v>
          </cell>
          <cell r="B82">
            <v>9532</v>
          </cell>
          <cell r="C82" t="str">
            <v>BEVERLEY, St Mary</v>
          </cell>
          <cell r="D82" t="str">
            <v>Yorkshire</v>
          </cell>
          <cell r="E82" t="str">
            <v>HU17 8DL</v>
          </cell>
          <cell r="F82" t="str">
            <v>Urban</v>
          </cell>
          <cell r="G82" t="str">
            <v>Anglican</v>
          </cell>
          <cell r="H82">
            <v>1131295</v>
          </cell>
          <cell r="I82" t="str">
            <v>I</v>
          </cell>
          <cell r="J82" t="str">
            <v>DUPLICATE RECORD FOR CINNAMON - Linking Lives</v>
          </cell>
          <cell r="K82" t="str">
            <v>Cinnamon Network</v>
          </cell>
          <cell r="L82" t="str">
            <v>Yorkshire</v>
          </cell>
          <cell r="M82">
            <v>2000</v>
          </cell>
          <cell r="N82">
            <v>43166</v>
          </cell>
        </row>
        <row r="83">
          <cell r="A83">
            <v>7694</v>
          </cell>
          <cell r="B83">
            <v>9533</v>
          </cell>
          <cell r="C83" t="str">
            <v>LLANDULAS, St Cynbryd</v>
          </cell>
          <cell r="D83" t="str">
            <v>Conwy</v>
          </cell>
          <cell r="E83" t="str">
            <v>LL22 8EN</v>
          </cell>
          <cell r="F83" t="str">
            <v>Small town or suburb</v>
          </cell>
          <cell r="G83" t="str">
            <v>Anglican</v>
          </cell>
          <cell r="I83" t="str">
            <v>II*</v>
          </cell>
          <cell r="J83" t="str">
            <v>DUPLICATE RECORD FOR CINNAMON -  Kid's Matter  parenting scheme</v>
          </cell>
          <cell r="K83" t="str">
            <v>Cinnamon Network</v>
          </cell>
          <cell r="L83" t="str">
            <v>Wales</v>
          </cell>
          <cell r="M83">
            <v>2000</v>
          </cell>
          <cell r="N83">
            <v>43166</v>
          </cell>
        </row>
        <row r="84">
          <cell r="A84">
            <v>7920</v>
          </cell>
          <cell r="B84">
            <v>9539</v>
          </cell>
          <cell r="C84" t="str">
            <v>SCOTHERN, St Germain</v>
          </cell>
          <cell r="D84" t="str">
            <v>Lincolnshire</v>
          </cell>
          <cell r="E84" t="str">
            <v>LN2 2UA</v>
          </cell>
          <cell r="F84" t="str">
            <v>Rural</v>
          </cell>
          <cell r="G84" t="str">
            <v>Anglican</v>
          </cell>
          <cell r="I84" t="str">
            <v>II*</v>
          </cell>
          <cell r="J84" t="str">
            <v>Repairs to stone parapet on roof, remove rotten window frames and replace flat roof on north transept</v>
          </cell>
          <cell r="K84" t="str">
            <v>Maintenance</v>
          </cell>
          <cell r="L84" t="str">
            <v>East Midlands</v>
          </cell>
          <cell r="M84">
            <v>3000</v>
          </cell>
          <cell r="N84">
            <v>43286</v>
          </cell>
        </row>
        <row r="85">
          <cell r="A85">
            <v>7922</v>
          </cell>
          <cell r="B85">
            <v>9541</v>
          </cell>
          <cell r="C85" t="str">
            <v>PICKERING, Pickering Methodist Church</v>
          </cell>
          <cell r="D85" t="str">
            <v>North Yorkshire</v>
          </cell>
          <cell r="E85" t="str">
            <v>YO18 8AA</v>
          </cell>
          <cell r="F85" t="str">
            <v>Small town or suburb</v>
          </cell>
          <cell r="G85" t="str">
            <v>Methodist</v>
          </cell>
          <cell r="I85" t="str">
            <v>II</v>
          </cell>
          <cell r="J85" t="str">
            <v>Re-ordering to re-site kitchen and toilets and provide cafe area</v>
          </cell>
          <cell r="K85" t="str">
            <v>Community</v>
          </cell>
          <cell r="L85" t="str">
            <v>Yorkshire</v>
          </cell>
          <cell r="M85">
            <v>8000</v>
          </cell>
          <cell r="N85">
            <v>43412</v>
          </cell>
        </row>
        <row r="86">
          <cell r="A86">
            <v>7923</v>
          </cell>
          <cell r="B86">
            <v>9542</v>
          </cell>
          <cell r="C86" t="str">
            <v>WILLOUGHBY, St Nicholas</v>
          </cell>
          <cell r="D86" t="str">
            <v>Warwickshire</v>
          </cell>
          <cell r="E86" t="str">
            <v>CV23 8BY</v>
          </cell>
          <cell r="F86" t="str">
            <v>Rural</v>
          </cell>
          <cell r="G86" t="str">
            <v>Anglican</v>
          </cell>
          <cell r="I86" t="str">
            <v>II*</v>
          </cell>
          <cell r="J86" t="str">
            <v>Replacement of the chancel roof covering, repairs to the chancel copings and adjacent rendering renewal of the nave eastern copings and patch repairs to the chancel ceiling</v>
          </cell>
          <cell r="K86" t="str">
            <v>Partnership</v>
          </cell>
          <cell r="L86" t="str">
            <v>West Midlands</v>
          </cell>
          <cell r="M86">
            <v>5000</v>
          </cell>
          <cell r="N86">
            <v>43286</v>
          </cell>
        </row>
        <row r="87">
          <cell r="A87">
            <v>7924</v>
          </cell>
          <cell r="B87">
            <v>9543</v>
          </cell>
          <cell r="C87" t="str">
            <v>CHARLTON MACKRELL, St Mary the Virgin</v>
          </cell>
          <cell r="D87" t="str">
            <v>Somerset</v>
          </cell>
          <cell r="E87" t="str">
            <v>TA11 7BN</v>
          </cell>
          <cell r="F87" t="str">
            <v>Rural</v>
          </cell>
          <cell r="G87" t="str">
            <v>Anglican</v>
          </cell>
          <cell r="I87" t="str">
            <v>II*</v>
          </cell>
          <cell r="J87" t="str">
            <v>Repairs and recovering of the tower roof and the chancel &amp; south transept roof slopes, with associated stonework and repointing repairs.</v>
          </cell>
          <cell r="K87" t="str">
            <v>Partnership</v>
          </cell>
          <cell r="L87" t="str">
            <v>South West</v>
          </cell>
          <cell r="M87">
            <v>3000</v>
          </cell>
          <cell r="N87">
            <v>43286</v>
          </cell>
        </row>
        <row r="88">
          <cell r="A88">
            <v>7926</v>
          </cell>
          <cell r="B88">
            <v>9545</v>
          </cell>
          <cell r="C88" t="str">
            <v>HALIFAX, St Hilda</v>
          </cell>
          <cell r="D88" t="str">
            <v>West Yorkshire</v>
          </cell>
          <cell r="E88" t="str">
            <v>HX1 4HE</v>
          </cell>
          <cell r="F88" t="str">
            <v>Small town or suburb</v>
          </cell>
          <cell r="G88" t="str">
            <v>Anglican</v>
          </cell>
          <cell r="I88" t="str">
            <v>Unl</v>
          </cell>
          <cell r="J88" t="str">
            <v>MaintenanceBooker - gutter clearance</v>
          </cell>
          <cell r="K88" t="str">
            <v>Preventative Maintenance Micro Grants</v>
          </cell>
          <cell r="L88" t="str">
            <v>Yorkshire</v>
          </cell>
          <cell r="M88">
            <v>1200</v>
          </cell>
          <cell r="N88">
            <v>43214</v>
          </cell>
        </row>
        <row r="89">
          <cell r="A89">
            <v>7928</v>
          </cell>
          <cell r="B89">
            <v>9547</v>
          </cell>
          <cell r="C89" t="str">
            <v>LEEDSTOWN, United Methodist Church</v>
          </cell>
          <cell r="D89" t="str">
            <v>Cornwall</v>
          </cell>
          <cell r="E89" t="str">
            <v>TR27 6BD</v>
          </cell>
          <cell r="F89" t="str">
            <v>Rural</v>
          </cell>
          <cell r="G89" t="str">
            <v>Methodist</v>
          </cell>
          <cell r="H89">
            <v>1144190</v>
          </cell>
          <cell r="I89" t="str">
            <v>II</v>
          </cell>
          <cell r="J89" t="str">
            <v>replace defective pointing and re-plaster internally</v>
          </cell>
          <cell r="K89" t="str">
            <v>Maintenance</v>
          </cell>
          <cell r="L89" t="str">
            <v>South West</v>
          </cell>
          <cell r="M89">
            <v>3000</v>
          </cell>
          <cell r="N89">
            <v>43286</v>
          </cell>
        </row>
        <row r="90">
          <cell r="A90">
            <v>7929</v>
          </cell>
          <cell r="B90">
            <v>9548</v>
          </cell>
          <cell r="C90" t="str">
            <v>HOLME PIERREPONT, St Edmund</v>
          </cell>
          <cell r="D90" t="str">
            <v>Nottinghamshire</v>
          </cell>
          <cell r="E90" t="str">
            <v>NG12 2LD</v>
          </cell>
          <cell r="F90" t="str">
            <v>Rural</v>
          </cell>
          <cell r="G90" t="str">
            <v>Anglican</v>
          </cell>
          <cell r="I90" t="str">
            <v>I</v>
          </cell>
          <cell r="J90" t="str">
            <v>Repairs to the roof to prevent water ingress</v>
          </cell>
          <cell r="K90" t="str">
            <v>Maintenance</v>
          </cell>
          <cell r="L90" t="str">
            <v>East Midlands</v>
          </cell>
          <cell r="M90">
            <v>1250</v>
          </cell>
          <cell r="N90">
            <v>43286</v>
          </cell>
        </row>
        <row r="91">
          <cell r="A91">
            <v>7931</v>
          </cell>
          <cell r="B91">
            <v>9550</v>
          </cell>
          <cell r="C91" t="str">
            <v>CARDIFF, GLAN ELY, Church of the Resurrection</v>
          </cell>
          <cell r="D91" t="str">
            <v>Cardiff</v>
          </cell>
          <cell r="E91" t="str">
            <v>CF5 4HX</v>
          </cell>
          <cell r="F91" t="str">
            <v>Urban</v>
          </cell>
          <cell r="G91" t="str">
            <v>Anglican</v>
          </cell>
          <cell r="H91">
            <v>242452</v>
          </cell>
          <cell r="I91" t="str">
            <v>II</v>
          </cell>
          <cell r="J91" t="str">
            <v>Roof repairs</v>
          </cell>
          <cell r="K91" t="str">
            <v>Partnership</v>
          </cell>
          <cell r="L91" t="str">
            <v>Wales</v>
          </cell>
          <cell r="M91">
            <v>3000</v>
          </cell>
          <cell r="N91">
            <v>43286</v>
          </cell>
        </row>
        <row r="92">
          <cell r="A92">
            <v>7932</v>
          </cell>
          <cell r="B92">
            <v>9551</v>
          </cell>
          <cell r="C92" t="str">
            <v>BEXLEYHEATH, Christ Church</v>
          </cell>
          <cell r="D92" t="str">
            <v>Kent</v>
          </cell>
          <cell r="E92" t="str">
            <v>DA6 7BT</v>
          </cell>
          <cell r="F92" t="str">
            <v>Small town or suburb</v>
          </cell>
          <cell r="G92" t="str">
            <v>Anglican</v>
          </cell>
          <cell r="H92">
            <v>1127820</v>
          </cell>
          <cell r="I92" t="str">
            <v>II</v>
          </cell>
          <cell r="J92" t="str">
            <v>Repair cracks in the west wall</v>
          </cell>
          <cell r="K92" t="str">
            <v>Maintenance</v>
          </cell>
          <cell r="L92" t="str">
            <v>South East</v>
          </cell>
          <cell r="M92">
            <v>2050</v>
          </cell>
          <cell r="N92">
            <v>43286</v>
          </cell>
        </row>
        <row r="93">
          <cell r="A93">
            <v>7939</v>
          </cell>
          <cell r="B93">
            <v>9558</v>
          </cell>
          <cell r="C93" t="str">
            <v>BOLTON, Bolton Methodist Mission, Victoria Hall</v>
          </cell>
          <cell r="D93" t="str">
            <v>Lancashire</v>
          </cell>
          <cell r="E93" t="str">
            <v>BL1 2AS</v>
          </cell>
          <cell r="F93" t="str">
            <v>Urban</v>
          </cell>
          <cell r="G93" t="str">
            <v>Methodist</v>
          </cell>
          <cell r="H93">
            <v>1130745</v>
          </cell>
          <cell r="I93" t="str">
            <v>II</v>
          </cell>
          <cell r="J93" t="str">
            <v>Feasibilty study for redevelopment project</v>
          </cell>
          <cell r="K93" t="str">
            <v>Project Development</v>
          </cell>
          <cell r="L93" t="str">
            <v>North West</v>
          </cell>
          <cell r="M93">
            <v>2500</v>
          </cell>
          <cell r="N93">
            <v>43286</v>
          </cell>
        </row>
        <row r="94">
          <cell r="A94">
            <v>7941</v>
          </cell>
          <cell r="B94">
            <v>9560</v>
          </cell>
          <cell r="C94" t="str">
            <v>GARVALD, Garvald Parish Church</v>
          </cell>
          <cell r="D94" t="str">
            <v>East Lothian</v>
          </cell>
          <cell r="E94" t="str">
            <v>EH41 3RD</v>
          </cell>
          <cell r="F94" t="str">
            <v>Rural</v>
          </cell>
          <cell r="G94" t="str">
            <v>Presbyterian</v>
          </cell>
          <cell r="H94" t="str">
            <v>SC014972</v>
          </cell>
          <cell r="I94" t="str">
            <v>B</v>
          </cell>
          <cell r="J94" t="str">
            <v>Condition survey and options appraisal</v>
          </cell>
          <cell r="K94" t="str">
            <v>Project Development</v>
          </cell>
          <cell r="L94" t="str">
            <v>Scotland</v>
          </cell>
          <cell r="M94">
            <v>1900</v>
          </cell>
          <cell r="N94">
            <v>43286</v>
          </cell>
        </row>
        <row r="95">
          <cell r="A95">
            <v>7942</v>
          </cell>
          <cell r="B95">
            <v>9561</v>
          </cell>
          <cell r="C95" t="str">
            <v>KILCHOAN, Ardnamurchan Parish Church</v>
          </cell>
          <cell r="D95" t="str">
            <v>Highland</v>
          </cell>
          <cell r="E95" t="str">
            <v>PH36 4LH</v>
          </cell>
          <cell r="F95" t="str">
            <v>Rural</v>
          </cell>
          <cell r="G95" t="str">
            <v>Presbyterian</v>
          </cell>
          <cell r="I95" t="str">
            <v>B</v>
          </cell>
          <cell r="J95" t="str">
            <v>Investigation work/surveys ahead of major repair and redevelopment project</v>
          </cell>
          <cell r="K95" t="str">
            <v>Project Development</v>
          </cell>
          <cell r="L95" t="str">
            <v>Scotland</v>
          </cell>
          <cell r="M95">
            <v>2750</v>
          </cell>
          <cell r="N95">
            <v>43286</v>
          </cell>
        </row>
        <row r="96">
          <cell r="A96">
            <v>7949</v>
          </cell>
          <cell r="B96">
            <v>9568</v>
          </cell>
          <cell r="C96" t="str">
            <v>LONDON, ST PANCRAS, St Pancras Euston Road</v>
          </cell>
          <cell r="D96" t="str">
            <v>London</v>
          </cell>
          <cell r="E96" t="str">
            <v>NW1 2BA</v>
          </cell>
          <cell r="F96" t="str">
            <v>Urban</v>
          </cell>
          <cell r="G96" t="str">
            <v>Anglican</v>
          </cell>
          <cell r="H96">
            <v>1133802</v>
          </cell>
          <cell r="I96" t="str">
            <v>I</v>
          </cell>
          <cell r="J96" t="str">
            <v>Professional fees for surveys/inspections and conservation plan update, options appraisal for reordering, project costings</v>
          </cell>
          <cell r="K96" t="str">
            <v>Project Development</v>
          </cell>
          <cell r="L96" t="str">
            <v>London</v>
          </cell>
          <cell r="M96">
            <v>3400</v>
          </cell>
          <cell r="N96">
            <v>43286</v>
          </cell>
        </row>
        <row r="97">
          <cell r="A97">
            <v>7951</v>
          </cell>
          <cell r="B97">
            <v>9570</v>
          </cell>
          <cell r="C97" t="str">
            <v>KERSEY, St Mary</v>
          </cell>
          <cell r="D97" t="str">
            <v>Suffolk</v>
          </cell>
          <cell r="E97" t="str">
            <v>IP7 6EE</v>
          </cell>
          <cell r="F97" t="str">
            <v>Small town or suburb</v>
          </cell>
          <cell r="G97" t="str">
            <v>Anglican</v>
          </cell>
          <cell r="I97" t="str">
            <v>I</v>
          </cell>
          <cell r="J97" t="str">
            <v>Repair cracks in the north-west and south-west buttresses and adjacent walls</v>
          </cell>
          <cell r="K97" t="str">
            <v>Partnership</v>
          </cell>
          <cell r="L97" t="str">
            <v>East of England</v>
          </cell>
          <cell r="M97">
            <v>5000</v>
          </cell>
          <cell r="N97">
            <v>43286</v>
          </cell>
        </row>
        <row r="98">
          <cell r="A98">
            <v>7952</v>
          </cell>
          <cell r="B98">
            <v>9571</v>
          </cell>
          <cell r="C98" t="str">
            <v>PUDLESTON, St Peter</v>
          </cell>
          <cell r="D98" t="str">
            <v>Herefordshire</v>
          </cell>
          <cell r="E98" t="str">
            <v>HR6 0RA</v>
          </cell>
          <cell r="F98" t="str">
            <v>Rural</v>
          </cell>
          <cell r="G98" t="str">
            <v>Anglican</v>
          </cell>
          <cell r="I98" t="str">
            <v>II*</v>
          </cell>
          <cell r="J98" t="str">
            <v>Window repairs - stained glass and associated stonework need restoration, repair or replacing.</v>
          </cell>
          <cell r="K98" t="str">
            <v>Partnership</v>
          </cell>
          <cell r="L98" t="str">
            <v>West Midlands</v>
          </cell>
          <cell r="M98">
            <v>2500</v>
          </cell>
          <cell r="N98">
            <v>43286</v>
          </cell>
        </row>
        <row r="99">
          <cell r="A99">
            <v>7953</v>
          </cell>
          <cell r="B99">
            <v>9572</v>
          </cell>
          <cell r="C99" t="str">
            <v>MARDEN, St Mary the Virgin</v>
          </cell>
          <cell r="D99" t="str">
            <v>Herefordshire</v>
          </cell>
          <cell r="E99" t="str">
            <v>HR1 3HH</v>
          </cell>
          <cell r="F99" t="str">
            <v>Rural</v>
          </cell>
          <cell r="G99" t="str">
            <v>Anglican</v>
          </cell>
          <cell r="I99" t="str">
            <v>I</v>
          </cell>
          <cell r="J99" t="str">
            <v>Repairs to the chancel roof and cracks in the chancel walls and repointing. Some rainwater goods need replacing too.</v>
          </cell>
          <cell r="K99" t="str">
            <v>Partnership</v>
          </cell>
          <cell r="L99" t="str">
            <v>West Midlands</v>
          </cell>
          <cell r="M99">
            <v>5000</v>
          </cell>
          <cell r="N99">
            <v>43286</v>
          </cell>
        </row>
        <row r="100">
          <cell r="A100">
            <v>7961</v>
          </cell>
          <cell r="B100">
            <v>9580</v>
          </cell>
          <cell r="C100" t="str">
            <v>MONTIAGH, St Patrick</v>
          </cell>
          <cell r="D100" t="str">
            <v>Fermanagh</v>
          </cell>
          <cell r="E100" t="str">
            <v>BT93 1AF</v>
          </cell>
          <cell r="F100" t="str">
            <v>Rural</v>
          </cell>
          <cell r="G100" t="str">
            <v>Roman Catholic</v>
          </cell>
          <cell r="I100" t="str">
            <v>Unl</v>
          </cell>
          <cell r="J100" t="str">
            <v>Window and guttering works - storm proofing stained glass windows. Guttering to be removed, cleaned and pointed with new hooks, faulty lengths replaced</v>
          </cell>
          <cell r="K100" t="str">
            <v>Partnership</v>
          </cell>
          <cell r="L100" t="str">
            <v>Northern Ireland</v>
          </cell>
          <cell r="M100">
            <v>5000</v>
          </cell>
          <cell r="N100">
            <v>43286</v>
          </cell>
        </row>
        <row r="101">
          <cell r="A101">
            <v>7962</v>
          </cell>
          <cell r="B101">
            <v>9581</v>
          </cell>
          <cell r="C101" t="str">
            <v>BELFAST, Dundela, St Mark</v>
          </cell>
          <cell r="D101" t="str">
            <v>Antrim</v>
          </cell>
          <cell r="E101" t="str">
            <v>BT4 2DR</v>
          </cell>
          <cell r="F101" t="str">
            <v>Urban</v>
          </cell>
          <cell r="G101" t="str">
            <v>Anglican</v>
          </cell>
          <cell r="H101">
            <v>102090</v>
          </cell>
          <cell r="I101" t="str">
            <v>A</v>
          </cell>
          <cell r="J101" t="str">
            <v>Slate repairs to church roof, repair and painting of rainwater goods, modification of gutters to prevent splashback on stonework which is causing damp. Some stonework repairs to windows and lime pointing of joints is required.</v>
          </cell>
          <cell r="K101" t="str">
            <v>Partnership</v>
          </cell>
          <cell r="L101" t="str">
            <v>Northern Ireland</v>
          </cell>
          <cell r="M101">
            <v>5000</v>
          </cell>
          <cell r="N101">
            <v>43286</v>
          </cell>
        </row>
        <row r="102">
          <cell r="A102">
            <v>7964</v>
          </cell>
          <cell r="B102">
            <v>9583</v>
          </cell>
          <cell r="C102" t="str">
            <v>HEXTON, St Faith</v>
          </cell>
          <cell r="D102" t="str">
            <v>Hertfordshire</v>
          </cell>
          <cell r="E102" t="str">
            <v>SG5 3JL</v>
          </cell>
          <cell r="F102" t="str">
            <v>Rural</v>
          </cell>
          <cell r="G102" t="str">
            <v>Anglican</v>
          </cell>
          <cell r="I102" t="str">
            <v>II*</v>
          </cell>
          <cell r="J102" t="str">
            <v>Repairs to the surrounds of the Main Door</v>
          </cell>
          <cell r="K102" t="str">
            <v>Maintenance</v>
          </cell>
          <cell r="L102" t="str">
            <v>East of England</v>
          </cell>
          <cell r="M102">
            <v>1912</v>
          </cell>
          <cell r="N102">
            <v>43286</v>
          </cell>
        </row>
        <row r="103">
          <cell r="A103">
            <v>7968</v>
          </cell>
          <cell r="B103">
            <v>9587</v>
          </cell>
          <cell r="C103" t="str">
            <v>NARBOROUGH, All Saints</v>
          </cell>
          <cell r="D103" t="str">
            <v>Leicestershire</v>
          </cell>
          <cell r="E103" t="str">
            <v>LE19 2GL</v>
          </cell>
          <cell r="F103" t="str">
            <v>Rural</v>
          </cell>
          <cell r="G103" t="str">
            <v>Anglican</v>
          </cell>
          <cell r="I103" t="str">
            <v>II*</v>
          </cell>
          <cell r="J103" t="str">
            <v>High level repointing - to the north and south faces of the tower, and to the west doorway which also requires replacement of two defective jamb stones.</v>
          </cell>
          <cell r="K103" t="str">
            <v>Partnership</v>
          </cell>
          <cell r="L103" t="str">
            <v>East Midlands</v>
          </cell>
          <cell r="M103">
            <v>2500</v>
          </cell>
          <cell r="N103">
            <v>43286</v>
          </cell>
        </row>
        <row r="104">
          <cell r="A104">
            <v>7969</v>
          </cell>
          <cell r="B104">
            <v>9588</v>
          </cell>
          <cell r="C104" t="str">
            <v>WHITCHURCH, All Hallows</v>
          </cell>
          <cell r="D104" t="str">
            <v>Hampshire</v>
          </cell>
          <cell r="E104" t="str">
            <v>RG28 7AS</v>
          </cell>
          <cell r="F104" t="str">
            <v>Rural</v>
          </cell>
          <cell r="G104" t="str">
            <v>Anglican</v>
          </cell>
          <cell r="I104" t="str">
            <v>II*</v>
          </cell>
          <cell r="J104" t="str">
            <v>Works from last QIR: Replace missing and damaged roof tiles and remove moss, clear and repair rainwater goods and lead valley gutters, some repointing</v>
          </cell>
          <cell r="K104" t="str">
            <v>Partnership</v>
          </cell>
          <cell r="L104" t="str">
            <v>South East</v>
          </cell>
          <cell r="M104">
            <v>2500</v>
          </cell>
          <cell r="N104">
            <v>43412</v>
          </cell>
        </row>
        <row r="105">
          <cell r="A105">
            <v>7971</v>
          </cell>
          <cell r="B105">
            <v>9590</v>
          </cell>
          <cell r="C105" t="str">
            <v>LLANELLI, Hall Street Methodist Church</v>
          </cell>
          <cell r="D105" t="str">
            <v>Carmarthenshire</v>
          </cell>
          <cell r="E105" t="str">
            <v>SA15 3BB</v>
          </cell>
          <cell r="F105" t="str">
            <v>Small town or suburb</v>
          </cell>
          <cell r="G105" t="str">
            <v>Methodist</v>
          </cell>
          <cell r="H105">
            <v>1144953</v>
          </cell>
          <cell r="I105" t="str">
            <v>II</v>
          </cell>
          <cell r="J105" t="str">
            <v>Internal render repairs following collapse. Stabilise stonework with lime mortar. Fit lead Damp Proof Coarse to top of wall. Re-bed/renew coping with lime mortar mix. Repoint</v>
          </cell>
          <cell r="K105" t="str">
            <v>Partnership</v>
          </cell>
          <cell r="L105" t="str">
            <v>Wales</v>
          </cell>
          <cell r="M105">
            <v>4000</v>
          </cell>
          <cell r="N105">
            <v>43286</v>
          </cell>
        </row>
        <row r="106">
          <cell r="A106">
            <v>7973</v>
          </cell>
          <cell r="B106">
            <v>9592</v>
          </cell>
          <cell r="C106" t="str">
            <v>WINCHESTER, St Bartholomew</v>
          </cell>
          <cell r="D106" t="str">
            <v>Hampshire</v>
          </cell>
          <cell r="E106" t="str">
            <v>SO23 7DN</v>
          </cell>
          <cell r="F106" t="str">
            <v>Small town or suburb</v>
          </cell>
          <cell r="G106" t="str">
            <v>Anglican</v>
          </cell>
          <cell r="I106" t="str">
            <v>II*</v>
          </cell>
          <cell r="J106" t="str">
            <v>Work to include installation of a tea-point  within the tower base and improve WC</v>
          </cell>
          <cell r="K106" t="str">
            <v>Partnership</v>
          </cell>
          <cell r="L106" t="str">
            <v>South East</v>
          </cell>
          <cell r="M106">
            <v>5000</v>
          </cell>
          <cell r="N106">
            <v>43286</v>
          </cell>
        </row>
        <row r="107">
          <cell r="A107">
            <v>7974</v>
          </cell>
          <cell r="B107">
            <v>9593</v>
          </cell>
          <cell r="C107" t="str">
            <v>WICKHAM, St Nicholas</v>
          </cell>
          <cell r="D107" t="str">
            <v>Hampshire</v>
          </cell>
          <cell r="E107" t="str">
            <v>PO17 6HR</v>
          </cell>
          <cell r="F107" t="str">
            <v>Rural</v>
          </cell>
          <cell r="G107" t="str">
            <v>Anglican</v>
          </cell>
          <cell r="I107" t="str">
            <v>II*</v>
          </cell>
          <cell r="J107" t="str">
            <v>Works identified in QIR to prevent further damage due to water ingress and to maintain integrity of the structure including roof repairs, repointing, rainwater goods</v>
          </cell>
          <cell r="K107" t="str">
            <v>Partnership</v>
          </cell>
          <cell r="L107" t="str">
            <v>South East</v>
          </cell>
          <cell r="M107">
            <v>2500</v>
          </cell>
          <cell r="N107">
            <v>43286</v>
          </cell>
        </row>
        <row r="108">
          <cell r="A108">
            <v>7980</v>
          </cell>
          <cell r="B108">
            <v>9599</v>
          </cell>
          <cell r="C108" t="str">
            <v>COVENTRY, St Mary Magdalen</v>
          </cell>
          <cell r="D108" t="str">
            <v>West Midlands</v>
          </cell>
          <cell r="E108" t="str">
            <v>CV5 8DR</v>
          </cell>
          <cell r="F108" t="str">
            <v>Small town or suburb</v>
          </cell>
          <cell r="G108" t="str">
            <v>Anglican</v>
          </cell>
          <cell r="H108">
            <v>247828</v>
          </cell>
          <cell r="I108" t="str">
            <v>Unl</v>
          </cell>
          <cell r="J108" t="str">
            <v>Repair defective lead flashing on dome roof</v>
          </cell>
          <cell r="K108" t="str">
            <v>Maintenance</v>
          </cell>
          <cell r="L108" t="str">
            <v>West Midlands</v>
          </cell>
          <cell r="M108">
            <v>1790</v>
          </cell>
          <cell r="N108">
            <v>43286</v>
          </cell>
        </row>
        <row r="109">
          <cell r="A109">
            <v>7987</v>
          </cell>
          <cell r="B109">
            <v>9606</v>
          </cell>
          <cell r="C109" t="str">
            <v>OUSDEN, St Peter</v>
          </cell>
          <cell r="D109" t="str">
            <v>Suffolk</v>
          </cell>
          <cell r="E109" t="str">
            <v>CB8 8TW</v>
          </cell>
          <cell r="F109" t="str">
            <v>Rural</v>
          </cell>
          <cell r="G109" t="str">
            <v>Anglican</v>
          </cell>
          <cell r="I109" t="str">
            <v>I</v>
          </cell>
          <cell r="J109" t="str">
            <v>Replace north side of the nave roof and repair ceiling internally</v>
          </cell>
          <cell r="K109" t="str">
            <v>Partnership</v>
          </cell>
          <cell r="L109" t="str">
            <v>East of England</v>
          </cell>
          <cell r="M109">
            <v>9000</v>
          </cell>
          <cell r="N109">
            <v>43286</v>
          </cell>
        </row>
        <row r="110">
          <cell r="A110">
            <v>7988</v>
          </cell>
          <cell r="B110">
            <v>9607</v>
          </cell>
          <cell r="C110" t="str">
            <v>LEICESTER, St Patrick</v>
          </cell>
          <cell r="D110" t="str">
            <v>Leicestershire</v>
          </cell>
          <cell r="E110" t="str">
            <v>LE4 2BD</v>
          </cell>
          <cell r="F110" t="str">
            <v>Urban</v>
          </cell>
          <cell r="G110" t="str">
            <v>Roman Catholic</v>
          </cell>
          <cell r="H110">
            <v>1134449</v>
          </cell>
          <cell r="I110" t="str">
            <v>Unl</v>
          </cell>
          <cell r="J110" t="str">
            <v>Repointing of coping stones and some minor roof repairs</v>
          </cell>
          <cell r="K110" t="str">
            <v>Maintenance</v>
          </cell>
          <cell r="L110" t="str">
            <v>East Midlands</v>
          </cell>
          <cell r="M110">
            <v>3000</v>
          </cell>
          <cell r="N110">
            <v>43286</v>
          </cell>
        </row>
        <row r="111">
          <cell r="A111">
            <v>7993</v>
          </cell>
          <cell r="B111">
            <v>9612</v>
          </cell>
          <cell r="C111" t="str">
            <v>WHITCHURCH, St Alkmund</v>
          </cell>
          <cell r="D111" t="str">
            <v>Shropshire</v>
          </cell>
          <cell r="E111" t="str">
            <v>SY13 1LB</v>
          </cell>
          <cell r="F111" t="str">
            <v>Small town or suburb</v>
          </cell>
          <cell r="G111" t="str">
            <v>Anglican</v>
          </cell>
          <cell r="H111">
            <v>1129900</v>
          </cell>
          <cell r="I111" t="str">
            <v>I</v>
          </cell>
          <cell r="J111" t="str">
            <v>Four Asbestos nave roof space ventilators in need of replacement by triangular lead vents.</v>
          </cell>
          <cell r="K111" t="str">
            <v>Maintenance</v>
          </cell>
          <cell r="L111" t="str">
            <v>West Midlands</v>
          </cell>
          <cell r="M111">
            <v>1541</v>
          </cell>
          <cell r="N111">
            <v>43286</v>
          </cell>
        </row>
        <row r="112">
          <cell r="A112">
            <v>7996</v>
          </cell>
          <cell r="B112">
            <v>9615</v>
          </cell>
          <cell r="C112" t="str">
            <v>QUEEN CAMEL, St Barnabas</v>
          </cell>
          <cell r="D112" t="str">
            <v>Somerset</v>
          </cell>
          <cell r="E112" t="str">
            <v>BA22 7NX</v>
          </cell>
          <cell r="F112" t="str">
            <v>Rural</v>
          </cell>
          <cell r="G112" t="str">
            <v>Anglican</v>
          </cell>
          <cell r="I112" t="str">
            <v>I</v>
          </cell>
          <cell r="J112" t="str">
            <v>South aisle roof and tower roof repairs</v>
          </cell>
          <cell r="K112" t="str">
            <v>Repair</v>
          </cell>
          <cell r="L112" t="str">
            <v>South West</v>
          </cell>
          <cell r="M112">
            <v>10000</v>
          </cell>
          <cell r="N112">
            <v>43412</v>
          </cell>
        </row>
        <row r="113">
          <cell r="A113">
            <v>7999</v>
          </cell>
          <cell r="B113">
            <v>9618</v>
          </cell>
          <cell r="C113" t="str">
            <v>CLONFEACLE, St Patrick</v>
          </cell>
          <cell r="D113" t="str">
            <v>Tyrone</v>
          </cell>
          <cell r="E113" t="str">
            <v>BT71 7LQ</v>
          </cell>
          <cell r="F113" t="str">
            <v>Rural</v>
          </cell>
          <cell r="G113" t="str">
            <v>Anglican</v>
          </cell>
          <cell r="H113">
            <v>104302</v>
          </cell>
          <cell r="I113" t="str">
            <v>A</v>
          </cell>
          <cell r="J113" t="str">
            <v>Removal and replacement of cast iron gutters together with some internal replastering</v>
          </cell>
          <cell r="K113" t="str">
            <v>Maintenance</v>
          </cell>
          <cell r="L113" t="str">
            <v>Northern Ireland</v>
          </cell>
          <cell r="M113">
            <v>1949</v>
          </cell>
          <cell r="N113">
            <v>43286</v>
          </cell>
        </row>
        <row r="114">
          <cell r="A114">
            <v>8000</v>
          </cell>
          <cell r="B114">
            <v>9619</v>
          </cell>
          <cell r="C114" t="str">
            <v>BOOTLE, St Michael and All Angels</v>
          </cell>
          <cell r="D114" t="str">
            <v>Cumbria</v>
          </cell>
          <cell r="E114" t="str">
            <v>LA19 6TH</v>
          </cell>
          <cell r="F114" t="str">
            <v>Rural</v>
          </cell>
          <cell r="G114" t="str">
            <v>Anglican</v>
          </cell>
          <cell r="H114">
            <v>515494</v>
          </cell>
          <cell r="I114" t="str">
            <v>II</v>
          </cell>
          <cell r="J114" t="str">
            <v>To remove, repair/replace corroded gutters, downpipes and fittings to the North and South Nave elevation and the west elevation of transepts</v>
          </cell>
          <cell r="K114" t="str">
            <v>Maintenance</v>
          </cell>
          <cell r="L114" t="str">
            <v>North West</v>
          </cell>
          <cell r="M114">
            <v>3000</v>
          </cell>
          <cell r="N114">
            <v>43286</v>
          </cell>
        </row>
        <row r="115">
          <cell r="A115">
            <v>8001</v>
          </cell>
          <cell r="B115">
            <v>9620</v>
          </cell>
          <cell r="C115" t="str">
            <v>BURY ST EDMUNDS, St George</v>
          </cell>
          <cell r="D115" t="str">
            <v>Suffolk</v>
          </cell>
          <cell r="E115" t="str">
            <v>IP32 6JZ</v>
          </cell>
          <cell r="F115" t="str">
            <v>Urban</v>
          </cell>
          <cell r="G115" t="str">
            <v>Anglican</v>
          </cell>
          <cell r="I115" t="str">
            <v>Unl</v>
          </cell>
          <cell r="J115" t="str">
            <v>Repair and re-lead two roof valleys</v>
          </cell>
          <cell r="K115" t="str">
            <v>Maintenance</v>
          </cell>
          <cell r="L115" t="str">
            <v>East of England</v>
          </cell>
          <cell r="M115">
            <v>1518</v>
          </cell>
          <cell r="N115">
            <v>43286</v>
          </cell>
        </row>
        <row r="116">
          <cell r="A116">
            <v>8004</v>
          </cell>
          <cell r="B116">
            <v>9623</v>
          </cell>
          <cell r="C116" t="str">
            <v>LONDON, Catford, St Laurence</v>
          </cell>
          <cell r="D116" t="str">
            <v>London</v>
          </cell>
          <cell r="E116" t="str">
            <v>SE6 2TP</v>
          </cell>
          <cell r="F116" t="str">
            <v>Urban</v>
          </cell>
          <cell r="G116" t="str">
            <v>Anglican</v>
          </cell>
          <cell r="H116">
            <v>1131092</v>
          </cell>
          <cell r="I116" t="str">
            <v>II</v>
          </cell>
          <cell r="J116" t="str">
            <v>Investigative work recommended by recent Quinquennial Inspection to determine cause of rapidly developing hairline cracks in the main high arches and the ring beams of the low level ambulatory. Feasibility Investigations proposed</v>
          </cell>
          <cell r="K116" t="str">
            <v>Maintenance</v>
          </cell>
          <cell r="L116" t="str">
            <v>London</v>
          </cell>
          <cell r="M116">
            <v>3000</v>
          </cell>
          <cell r="N116">
            <v>43286</v>
          </cell>
        </row>
        <row r="117">
          <cell r="A117">
            <v>8005</v>
          </cell>
          <cell r="B117">
            <v>9624</v>
          </cell>
          <cell r="C117" t="str">
            <v>HALLOW, St Philip and St James</v>
          </cell>
          <cell r="D117" t="str">
            <v>Worcestershire</v>
          </cell>
          <cell r="E117" t="str">
            <v>WR2 6PW</v>
          </cell>
          <cell r="F117" t="str">
            <v>Rural</v>
          </cell>
          <cell r="G117" t="str">
            <v>Anglican</v>
          </cell>
          <cell r="H117">
            <v>1079813</v>
          </cell>
          <cell r="I117" t="str">
            <v>II*</v>
          </cell>
          <cell r="J117" t="str">
            <v>Demolition and rebuilding of the chimney which is severely cracked and in a dangerous condition.</v>
          </cell>
          <cell r="K117" t="str">
            <v>Maintenance</v>
          </cell>
          <cell r="L117" t="str">
            <v>West Midlands</v>
          </cell>
          <cell r="M117">
            <v>2500</v>
          </cell>
          <cell r="N117">
            <v>43286</v>
          </cell>
        </row>
        <row r="118">
          <cell r="A118">
            <v>8006</v>
          </cell>
          <cell r="B118">
            <v>9625</v>
          </cell>
          <cell r="C118" t="str">
            <v>HEDNESFORD, Our Lady of Lourdes</v>
          </cell>
          <cell r="D118" t="str">
            <v>Staffordshire</v>
          </cell>
          <cell r="E118" t="str">
            <v>WS12 1DB</v>
          </cell>
          <cell r="F118" t="str">
            <v>Small town or suburb</v>
          </cell>
          <cell r="G118" t="str">
            <v>Roman Catholic</v>
          </cell>
          <cell r="H118">
            <v>234216</v>
          </cell>
          <cell r="I118" t="str">
            <v>II</v>
          </cell>
          <cell r="J118" t="str">
            <v>Unblocking gutters, hoppers and downpipes. Refixing slipped slates</v>
          </cell>
          <cell r="K118" t="str">
            <v>Maintenance</v>
          </cell>
          <cell r="L118" t="str">
            <v>West Midlands</v>
          </cell>
          <cell r="M118">
            <v>3000</v>
          </cell>
          <cell r="N118">
            <v>43286</v>
          </cell>
        </row>
        <row r="119">
          <cell r="A119">
            <v>8007</v>
          </cell>
          <cell r="B119">
            <v>9626</v>
          </cell>
          <cell r="C119" t="str">
            <v>CARDIFF, St German</v>
          </cell>
          <cell r="D119" t="str">
            <v>South Glamorgan</v>
          </cell>
          <cell r="E119" t="str">
            <v>CF24 0JY</v>
          </cell>
          <cell r="F119" t="str">
            <v>Urban</v>
          </cell>
          <cell r="G119" t="str">
            <v>Anglican</v>
          </cell>
          <cell r="I119" t="str">
            <v>I</v>
          </cell>
          <cell r="J119" t="str">
            <v>Roof and gutter repairs, repointing of stone copings to N and S aisle parapets</v>
          </cell>
          <cell r="K119" t="str">
            <v>Repair</v>
          </cell>
          <cell r="L119" t="str">
            <v>Wales</v>
          </cell>
          <cell r="M119">
            <v>15000</v>
          </cell>
          <cell r="N119">
            <v>43412</v>
          </cell>
        </row>
        <row r="120">
          <cell r="A120">
            <v>8010</v>
          </cell>
          <cell r="B120">
            <v>9629</v>
          </cell>
          <cell r="C120" t="str">
            <v>CLEADON, All Saints</v>
          </cell>
          <cell r="D120" t="str">
            <v>Tyne &amp; Wear</v>
          </cell>
          <cell r="E120" t="str">
            <v>SR6 7UR</v>
          </cell>
          <cell r="F120" t="str">
            <v>Urban</v>
          </cell>
          <cell r="G120" t="str">
            <v>Anglican</v>
          </cell>
          <cell r="H120">
            <v>1132228</v>
          </cell>
          <cell r="I120" t="str">
            <v>II</v>
          </cell>
          <cell r="J120" t="str">
            <v>Replacement of the guttering and fascia boards to the north nave and west end of the north transept. Repainting and making good of damaged timber to the fleche.</v>
          </cell>
          <cell r="K120" t="str">
            <v>Maintenance</v>
          </cell>
          <cell r="L120" t="str">
            <v>North East</v>
          </cell>
          <cell r="M120">
            <v>3000</v>
          </cell>
          <cell r="N120">
            <v>43286</v>
          </cell>
        </row>
        <row r="121">
          <cell r="A121">
            <v>8011</v>
          </cell>
          <cell r="B121">
            <v>9630</v>
          </cell>
          <cell r="C121" t="str">
            <v>ADDINGHAM, St Michael and All Angels</v>
          </cell>
          <cell r="D121" t="str">
            <v>Cumbria</v>
          </cell>
          <cell r="E121" t="str">
            <v>CA10 1DU</v>
          </cell>
          <cell r="F121" t="str">
            <v>Rural</v>
          </cell>
          <cell r="G121" t="str">
            <v>Anglican</v>
          </cell>
          <cell r="I121" t="str">
            <v>II*</v>
          </cell>
          <cell r="J121" t="str">
            <v>Chancel replastering to east and side walls damaged by penetrating damp</v>
          </cell>
          <cell r="K121" t="str">
            <v>Maintenance</v>
          </cell>
          <cell r="L121" t="str">
            <v>North West</v>
          </cell>
          <cell r="M121">
            <v>2500</v>
          </cell>
          <cell r="N121">
            <v>43286</v>
          </cell>
        </row>
        <row r="122">
          <cell r="A122">
            <v>8016</v>
          </cell>
          <cell r="B122">
            <v>9635</v>
          </cell>
          <cell r="C122" t="str">
            <v>LAWRENCE WESTON, St Peter</v>
          </cell>
          <cell r="D122" t="str">
            <v>Bristol</v>
          </cell>
          <cell r="E122" t="str">
            <v>BS11 0QE</v>
          </cell>
          <cell r="F122" t="str">
            <v>Urban</v>
          </cell>
          <cell r="G122" t="str">
            <v>Anglican</v>
          </cell>
          <cell r="I122" t="str">
            <v>Unl</v>
          </cell>
          <cell r="J122" t="str">
            <v>maintenance on guttering, window cills, and brickwork</v>
          </cell>
          <cell r="K122" t="str">
            <v>Maintenance</v>
          </cell>
          <cell r="L122" t="str">
            <v>South West</v>
          </cell>
          <cell r="M122">
            <v>3000</v>
          </cell>
          <cell r="N122">
            <v>43286</v>
          </cell>
        </row>
        <row r="123">
          <cell r="A123">
            <v>8017</v>
          </cell>
          <cell r="B123">
            <v>9636</v>
          </cell>
          <cell r="C123" t="str">
            <v>SOUTH RAYNHAM, St Martin</v>
          </cell>
          <cell r="D123" t="str">
            <v>Norfolk</v>
          </cell>
          <cell r="E123" t="str">
            <v>NR21 7HE</v>
          </cell>
          <cell r="F123" t="str">
            <v>Rural</v>
          </cell>
          <cell r="G123" t="str">
            <v>Anglican</v>
          </cell>
          <cell r="I123" t="str">
            <v>II*</v>
          </cell>
          <cell r="J123" t="str">
            <v>Gutter and drainage repairs, minor repairs to roof and parapets, repointing of flintwork, improve access to tower</v>
          </cell>
          <cell r="K123" t="str">
            <v>Repair</v>
          </cell>
          <cell r="L123" t="str">
            <v>East of England</v>
          </cell>
          <cell r="M123">
            <v>10000</v>
          </cell>
          <cell r="N123">
            <v>43412</v>
          </cell>
        </row>
        <row r="124">
          <cell r="A124">
            <v>8018</v>
          </cell>
          <cell r="B124">
            <v>9637</v>
          </cell>
          <cell r="C124" t="str">
            <v>EAST WALTON, St Mary</v>
          </cell>
          <cell r="D124" t="str">
            <v>Norfolk</v>
          </cell>
          <cell r="E124" t="str">
            <v>PE32 1PP</v>
          </cell>
          <cell r="F124" t="str">
            <v>Rural</v>
          </cell>
          <cell r="G124" t="str">
            <v>Anglican</v>
          </cell>
          <cell r="I124" t="str">
            <v>I</v>
          </cell>
          <cell r="J124" t="str">
            <v>Repairs to N nave roof, rainwater goods, drainage, N buttresses, nave stonework, N windows, nave floor</v>
          </cell>
          <cell r="K124" t="str">
            <v>Repair</v>
          </cell>
          <cell r="L124" t="str">
            <v>East of England</v>
          </cell>
          <cell r="M124">
            <v>20000</v>
          </cell>
          <cell r="N124">
            <v>43412</v>
          </cell>
        </row>
        <row r="125">
          <cell r="A125">
            <v>8020</v>
          </cell>
          <cell r="B125">
            <v>9639</v>
          </cell>
          <cell r="C125" t="str">
            <v>WOOTTON, St Andrew</v>
          </cell>
          <cell r="D125" t="str">
            <v>Lincolnshire</v>
          </cell>
          <cell r="E125" t="str">
            <v>DN39 6SE</v>
          </cell>
          <cell r="F125" t="str">
            <v>Rural</v>
          </cell>
          <cell r="G125" t="str">
            <v>Anglican</v>
          </cell>
          <cell r="H125">
            <v>249355</v>
          </cell>
          <cell r="I125" t="str">
            <v>I</v>
          </cell>
          <cell r="J125" t="str">
            <v>Death Watch beetle treatment to tower floor. Replacement of collapsing choir stall floors.</v>
          </cell>
          <cell r="K125" t="str">
            <v>Maintenance</v>
          </cell>
          <cell r="L125" t="str">
            <v>East Midlands</v>
          </cell>
          <cell r="M125">
            <v>2500</v>
          </cell>
          <cell r="N125">
            <v>43412</v>
          </cell>
        </row>
        <row r="126">
          <cell r="A126">
            <v>8025</v>
          </cell>
          <cell r="B126">
            <v>9644</v>
          </cell>
          <cell r="C126" t="str">
            <v>DESFORD, St Martin</v>
          </cell>
          <cell r="D126" t="str">
            <v>Leicestershire</v>
          </cell>
          <cell r="E126" t="str">
            <v>LE9 9GR</v>
          </cell>
          <cell r="F126" t="str">
            <v>Rural</v>
          </cell>
          <cell r="G126" t="str">
            <v>Anglican</v>
          </cell>
          <cell r="I126" t="str">
            <v>II*</v>
          </cell>
          <cell r="J126" t="str">
            <v>Removal of mortar/concrete flaunches, fit new lead soakers and lead flashing to both sides. Repair lead flashing to the chancel junction and to tower and repoint north vestry parapet.</v>
          </cell>
          <cell r="K126" t="str">
            <v>Maintenance</v>
          </cell>
          <cell r="L126" t="str">
            <v>East Midlands</v>
          </cell>
          <cell r="M126">
            <v>3000</v>
          </cell>
          <cell r="N126">
            <v>43412</v>
          </cell>
        </row>
        <row r="127">
          <cell r="A127">
            <v>8026</v>
          </cell>
          <cell r="B127">
            <v>9645</v>
          </cell>
          <cell r="C127" t="str">
            <v>KIRKBY THORE, St Michael</v>
          </cell>
          <cell r="D127" t="str">
            <v>Cumbria</v>
          </cell>
          <cell r="E127" t="str">
            <v>CA10 1UP</v>
          </cell>
          <cell r="F127" t="str">
            <v>Rural</v>
          </cell>
          <cell r="G127" t="str">
            <v>Anglican</v>
          </cell>
          <cell r="I127" t="str">
            <v>II*</v>
          </cell>
          <cell r="J127" t="str">
            <v>Install a kitchen and toilet</v>
          </cell>
          <cell r="K127" t="str">
            <v>Community</v>
          </cell>
          <cell r="L127" t="str">
            <v>North West</v>
          </cell>
          <cell r="M127">
            <v>8000</v>
          </cell>
          <cell r="N127">
            <v>43412</v>
          </cell>
        </row>
        <row r="128">
          <cell r="A128">
            <v>8032</v>
          </cell>
          <cell r="B128">
            <v>9651</v>
          </cell>
          <cell r="C128" t="str">
            <v>BALLYGAWLEY, St Paul</v>
          </cell>
          <cell r="D128" t="str">
            <v>Tyrone</v>
          </cell>
          <cell r="E128" t="str">
            <v>BT70 1TA</v>
          </cell>
          <cell r="F128" t="str">
            <v>Rural</v>
          </cell>
          <cell r="G128" t="str">
            <v>Anglican</v>
          </cell>
          <cell r="H128">
            <v>104234</v>
          </cell>
          <cell r="I128" t="str">
            <v>B</v>
          </cell>
          <cell r="J128" t="str">
            <v>Fix the floor of the bell tower</v>
          </cell>
          <cell r="K128" t="str">
            <v>Maintenance</v>
          </cell>
          <cell r="L128" t="str">
            <v>Northern Ireland</v>
          </cell>
          <cell r="M128">
            <v>600</v>
          </cell>
          <cell r="N128">
            <v>43412</v>
          </cell>
        </row>
        <row r="129">
          <cell r="A129">
            <v>8036</v>
          </cell>
          <cell r="B129">
            <v>9655</v>
          </cell>
          <cell r="C129" t="str">
            <v>STOKE LACY, St Peter and St Paul</v>
          </cell>
          <cell r="D129" t="str">
            <v>Herefordshire</v>
          </cell>
          <cell r="E129" t="str">
            <v>HR7 4HH</v>
          </cell>
          <cell r="F129" t="str">
            <v>Rural</v>
          </cell>
          <cell r="G129" t="str">
            <v>Anglican</v>
          </cell>
          <cell r="I129" t="str">
            <v>II</v>
          </cell>
          <cell r="J129" t="str">
            <v>Repairs to spire, tower, N nave and porch roofs</v>
          </cell>
          <cell r="K129" t="str">
            <v>Repair</v>
          </cell>
          <cell r="L129" t="str">
            <v>West Midlands</v>
          </cell>
          <cell r="M129">
            <v>15000</v>
          </cell>
          <cell r="N129">
            <v>43412</v>
          </cell>
        </row>
        <row r="130">
          <cell r="A130">
            <v>8037</v>
          </cell>
          <cell r="B130">
            <v>9656</v>
          </cell>
          <cell r="C130" t="str">
            <v>MARSHAM, All Saints</v>
          </cell>
          <cell r="D130" t="str">
            <v>Norfolk</v>
          </cell>
          <cell r="E130" t="str">
            <v>NR10 5RB</v>
          </cell>
          <cell r="F130" t="str">
            <v>Rural</v>
          </cell>
          <cell r="G130" t="str">
            <v>Anglican</v>
          </cell>
          <cell r="I130" t="str">
            <v>I</v>
          </cell>
          <cell r="J130" t="str">
            <v>Install kitchenette, lavatory and create an open area for functions</v>
          </cell>
          <cell r="K130" t="str">
            <v>Community</v>
          </cell>
          <cell r="L130" t="str">
            <v>East of England</v>
          </cell>
          <cell r="M130">
            <v>10000</v>
          </cell>
          <cell r="N130">
            <v>43412</v>
          </cell>
        </row>
        <row r="131">
          <cell r="A131">
            <v>8041</v>
          </cell>
          <cell r="B131">
            <v>9660</v>
          </cell>
          <cell r="C131" t="str">
            <v>SALINE, Saline and Blairingone Parish Church</v>
          </cell>
          <cell r="D131" t="str">
            <v>Fife</v>
          </cell>
          <cell r="E131" t="str">
            <v>KY12 9TL</v>
          </cell>
          <cell r="F131" t="str">
            <v>Rural</v>
          </cell>
          <cell r="G131" t="str">
            <v>Presbyterian</v>
          </cell>
          <cell r="H131" t="str">
            <v>SC013688</v>
          </cell>
          <cell r="I131" t="str">
            <v>B</v>
          </cell>
          <cell r="J131" t="str">
            <v>Remove and replace cement render, replace rotting roof timbers</v>
          </cell>
          <cell r="K131" t="str">
            <v>Repair</v>
          </cell>
          <cell r="L131" t="str">
            <v>Scotland</v>
          </cell>
          <cell r="M131">
            <v>20000</v>
          </cell>
          <cell r="N131">
            <v>43412</v>
          </cell>
        </row>
        <row r="132">
          <cell r="A132">
            <v>8044</v>
          </cell>
          <cell r="B132">
            <v>9663</v>
          </cell>
          <cell r="C132" t="str">
            <v>BRIGHTON, Kemp Town, St Mary</v>
          </cell>
          <cell r="D132" t="str">
            <v>East Sussex</v>
          </cell>
          <cell r="E132" t="str">
            <v>BN2 1PR</v>
          </cell>
          <cell r="F132" t="str">
            <v>Urban</v>
          </cell>
          <cell r="G132" t="str">
            <v>Anglican</v>
          </cell>
          <cell r="H132">
            <v>1158922</v>
          </cell>
          <cell r="I132" t="str">
            <v>II*</v>
          </cell>
          <cell r="J132" t="str">
            <v>Repairs to W front, including roof repairs, rainwater goods, masonry and repointing, windows</v>
          </cell>
          <cell r="K132" t="str">
            <v>Repair</v>
          </cell>
          <cell r="L132" t="str">
            <v>South East</v>
          </cell>
          <cell r="M132">
            <v>15000</v>
          </cell>
          <cell r="N132">
            <v>43412</v>
          </cell>
        </row>
        <row r="133">
          <cell r="A133">
            <v>8055</v>
          </cell>
          <cell r="B133">
            <v>9674</v>
          </cell>
          <cell r="C133" t="str">
            <v>WENDRON, St Wendrona</v>
          </cell>
          <cell r="D133" t="str">
            <v>Cornwall</v>
          </cell>
          <cell r="E133" t="str">
            <v>TR13 0EA</v>
          </cell>
          <cell r="F133" t="str">
            <v>Rural</v>
          </cell>
          <cell r="G133" t="str">
            <v>Anglican</v>
          </cell>
          <cell r="I133" t="str">
            <v>I</v>
          </cell>
          <cell r="J133" t="str">
            <v>Repairs to S porch and tower roofs, tower woodwork and other joinery, valley gutters, rainwater goods, drainage, localised repointing [floors, and associated works]</v>
          </cell>
          <cell r="K133" t="str">
            <v>Repair</v>
          </cell>
          <cell r="L133" t="str">
            <v>South West</v>
          </cell>
          <cell r="M133">
            <v>15000</v>
          </cell>
          <cell r="N133">
            <v>43412</v>
          </cell>
        </row>
        <row r="134">
          <cell r="A134">
            <v>8059</v>
          </cell>
          <cell r="B134">
            <v>9678</v>
          </cell>
          <cell r="C134" t="str">
            <v>HOLBECK, St Luke</v>
          </cell>
          <cell r="D134" t="str">
            <v>West Yorkshire</v>
          </cell>
          <cell r="E134" t="str">
            <v>LS11 8PD</v>
          </cell>
          <cell r="F134" t="str">
            <v>Urban</v>
          </cell>
          <cell r="G134" t="str">
            <v>Anglican</v>
          </cell>
          <cell r="I134" t="str">
            <v>II</v>
          </cell>
          <cell r="J134" t="str">
            <v>Creation of a Community Hub</v>
          </cell>
          <cell r="K134" t="str">
            <v>Community</v>
          </cell>
          <cell r="L134" t="str">
            <v>Yorkshire</v>
          </cell>
          <cell r="M134">
            <v>8000</v>
          </cell>
          <cell r="N134">
            <v>43412</v>
          </cell>
        </row>
        <row r="135">
          <cell r="A135">
            <v>8079</v>
          </cell>
          <cell r="B135">
            <v>9698</v>
          </cell>
          <cell r="C135" t="str">
            <v>HENGOED, New Hengoed Baptist Church</v>
          </cell>
          <cell r="D135" t="str">
            <v>Caerphilly</v>
          </cell>
          <cell r="E135" t="str">
            <v>CF82 7JU</v>
          </cell>
          <cell r="F135" t="str">
            <v>Small town or suburb</v>
          </cell>
          <cell r="G135" t="str">
            <v>Baptist</v>
          </cell>
          <cell r="H135">
            <v>1144049</v>
          </cell>
          <cell r="I135" t="str">
            <v>II</v>
          </cell>
          <cell r="J135" t="str">
            <v>Install kitchen and accessible toilet, part of major repair project</v>
          </cell>
          <cell r="K135" t="str">
            <v>Community</v>
          </cell>
          <cell r="L135" t="str">
            <v>Wales</v>
          </cell>
          <cell r="M135">
            <v>8000</v>
          </cell>
          <cell r="N135">
            <v>43412</v>
          </cell>
        </row>
        <row r="136">
          <cell r="A136">
            <v>8080</v>
          </cell>
          <cell r="B136">
            <v>9699</v>
          </cell>
          <cell r="C136" t="str">
            <v>WEST CHINNOCK, St Mary the Virgin</v>
          </cell>
          <cell r="D136" t="str">
            <v>Somerset</v>
          </cell>
          <cell r="E136" t="str">
            <v>TA18 7QA</v>
          </cell>
          <cell r="F136" t="str">
            <v>Rural</v>
          </cell>
          <cell r="G136" t="str">
            <v>Anglican</v>
          </cell>
          <cell r="I136" t="str">
            <v>II</v>
          </cell>
          <cell r="J136" t="str">
            <v>Install servery and accessible toilet, create meeting space in vestry, upgrade heating, access improvements</v>
          </cell>
          <cell r="K136" t="str">
            <v>Community</v>
          </cell>
          <cell r="L136" t="str">
            <v>South West</v>
          </cell>
          <cell r="M136">
            <v>8000</v>
          </cell>
          <cell r="N136">
            <v>43412</v>
          </cell>
        </row>
        <row r="137">
          <cell r="A137">
            <v>8085</v>
          </cell>
          <cell r="B137">
            <v>9704</v>
          </cell>
          <cell r="C137" t="str">
            <v>DOWN HATHERLEY, St Mary and Corpus Christi</v>
          </cell>
          <cell r="D137" t="str">
            <v>Gloucestershire</v>
          </cell>
          <cell r="E137" t="str">
            <v>GL2 9QB</v>
          </cell>
          <cell r="F137" t="str">
            <v>Rural</v>
          </cell>
          <cell r="G137" t="str">
            <v>Anglican</v>
          </cell>
          <cell r="I137" t="str">
            <v>II*</v>
          </cell>
          <cell r="J137" t="str">
            <v>Install accessible toilet in tower base, kitchenette in north-west corner, and partial reordering</v>
          </cell>
          <cell r="K137" t="str">
            <v>Community</v>
          </cell>
          <cell r="L137" t="str">
            <v>South West</v>
          </cell>
          <cell r="M137">
            <v>10000</v>
          </cell>
          <cell r="N137">
            <v>43412</v>
          </cell>
        </row>
        <row r="138">
          <cell r="A138">
            <v>8087</v>
          </cell>
          <cell r="B138">
            <v>9706</v>
          </cell>
          <cell r="C138" t="str">
            <v>ST JUST-IN-PENWITH, St Just</v>
          </cell>
          <cell r="D138" t="str">
            <v>Cornwall</v>
          </cell>
          <cell r="E138" t="str">
            <v>TR19 7HA</v>
          </cell>
          <cell r="F138" t="str">
            <v>Rural</v>
          </cell>
          <cell r="G138" t="str">
            <v>Anglican</v>
          </cell>
          <cell r="I138" t="str">
            <v>II</v>
          </cell>
          <cell r="J138" t="str">
            <v>Repairs to roofs, valley gutters, stonework, ceiling and rainwater goods, remove defective chimney, repointing [reorder W end]</v>
          </cell>
          <cell r="K138" t="str">
            <v>Repair</v>
          </cell>
          <cell r="L138" t="str">
            <v>South West</v>
          </cell>
          <cell r="M138">
            <v>10000</v>
          </cell>
          <cell r="N138">
            <v>43412</v>
          </cell>
        </row>
        <row r="139">
          <cell r="A139">
            <v>8096</v>
          </cell>
          <cell r="B139">
            <v>9715</v>
          </cell>
          <cell r="C139" t="str">
            <v>SWANSEA, St Thomas</v>
          </cell>
          <cell r="D139" t="str">
            <v>Swansea</v>
          </cell>
          <cell r="E139" t="str">
            <v>SA1 8BP</v>
          </cell>
          <cell r="F139" t="str">
            <v>Urban</v>
          </cell>
          <cell r="G139" t="str">
            <v>Anglican</v>
          </cell>
          <cell r="I139" t="str">
            <v>II</v>
          </cell>
          <cell r="J139" t="str">
            <v>Roof repairs, rainwater goods, repointing</v>
          </cell>
          <cell r="K139" t="str">
            <v>Repair</v>
          </cell>
          <cell r="L139" t="str">
            <v>Wales</v>
          </cell>
          <cell r="M139">
            <v>10000</v>
          </cell>
          <cell r="N139">
            <v>43412</v>
          </cell>
        </row>
        <row r="140">
          <cell r="A140">
            <v>8113</v>
          </cell>
          <cell r="B140">
            <v>9733</v>
          </cell>
          <cell r="C140" t="str">
            <v>LONDON, SHOREDITCH, St Leonard</v>
          </cell>
          <cell r="D140" t="str">
            <v>London</v>
          </cell>
          <cell r="E140" t="str">
            <v>E1 6JD</v>
          </cell>
          <cell r="F140" t="str">
            <v>Urban</v>
          </cell>
          <cell r="G140" t="str">
            <v>Anglican</v>
          </cell>
          <cell r="H140">
            <v>1139673</v>
          </cell>
          <cell r="I140" t="str">
            <v>I</v>
          </cell>
          <cell r="J140" t="str">
            <v>Structural repairs to portico, repair and renewal of rainwater goods, roof repairs, repointing, structural repairs to clock faces, create access to roof</v>
          </cell>
          <cell r="K140" t="str">
            <v>Repair</v>
          </cell>
          <cell r="L140" t="str">
            <v>London</v>
          </cell>
          <cell r="M140">
            <v>20000</v>
          </cell>
          <cell r="N140">
            <v>43412</v>
          </cell>
        </row>
        <row r="141">
          <cell r="A141">
            <v>8116</v>
          </cell>
          <cell r="B141">
            <v>9736</v>
          </cell>
          <cell r="C141" t="str">
            <v>LEIGH ON MENDIP, St Giles</v>
          </cell>
          <cell r="D141" t="str">
            <v>Somerset</v>
          </cell>
          <cell r="E141" t="str">
            <v>BA3 5QJ</v>
          </cell>
          <cell r="F141" t="str">
            <v>Rural</v>
          </cell>
          <cell r="G141" t="str">
            <v>Anglican</v>
          </cell>
          <cell r="I141" t="str">
            <v>I</v>
          </cell>
          <cell r="J141" t="str">
            <v>Repairs as part of a long term restoration programme. Creation of a new kitchen and hospitality features, including a disabled toilet.</v>
          </cell>
          <cell r="K141" t="str">
            <v>Partnership</v>
          </cell>
          <cell r="L141" t="str">
            <v>South West</v>
          </cell>
          <cell r="M141">
            <v>1000</v>
          </cell>
          <cell r="N141">
            <v>43412</v>
          </cell>
        </row>
        <row r="142">
          <cell r="A142">
            <v>8117</v>
          </cell>
          <cell r="B142">
            <v>9737</v>
          </cell>
          <cell r="C142" t="str">
            <v>WALL, St John</v>
          </cell>
          <cell r="D142" t="str">
            <v>Staffordshire</v>
          </cell>
          <cell r="E142" t="str">
            <v>WS14 0AS</v>
          </cell>
          <cell r="F142" t="str">
            <v>Rural</v>
          </cell>
          <cell r="G142" t="str">
            <v>Anglican</v>
          </cell>
          <cell r="I142" t="str">
            <v>II</v>
          </cell>
          <cell r="J142" t="str">
            <v>Repair of a few open joints to stonework and some spalling mullions to windows</v>
          </cell>
          <cell r="K142" t="str">
            <v>Maintenance</v>
          </cell>
          <cell r="L142" t="str">
            <v>West Midlands</v>
          </cell>
          <cell r="M142">
            <v>1850</v>
          </cell>
          <cell r="N142">
            <v>43412</v>
          </cell>
        </row>
        <row r="143">
          <cell r="A143">
            <v>8119</v>
          </cell>
          <cell r="B143">
            <v>9739</v>
          </cell>
          <cell r="C143" t="str">
            <v>WOMERSLEY, St Martin</v>
          </cell>
          <cell r="D143" t="str">
            <v>Yorkshire</v>
          </cell>
          <cell r="E143" t="str">
            <v>DN6 9BH</v>
          </cell>
          <cell r="F143" t="str">
            <v>Rural</v>
          </cell>
          <cell r="G143" t="str">
            <v>Anglican</v>
          </cell>
          <cell r="H143">
            <v>517264</v>
          </cell>
          <cell r="I143" t="str">
            <v>I</v>
          </cell>
          <cell r="J143" t="str">
            <v>Replacement of west tower louvre in oak and re-used leadwork to prevent future water damage</v>
          </cell>
          <cell r="K143" t="str">
            <v>Maintenance</v>
          </cell>
          <cell r="L143" t="str">
            <v>Yorkshire</v>
          </cell>
          <cell r="M143">
            <v>600</v>
          </cell>
          <cell r="N143">
            <v>43412</v>
          </cell>
        </row>
        <row r="144">
          <cell r="A144">
            <v>8121</v>
          </cell>
          <cell r="B144">
            <v>9741</v>
          </cell>
          <cell r="C144" t="str">
            <v>FIFEHEAD MAGDALEN, St Mary Magdalene</v>
          </cell>
          <cell r="D144" t="str">
            <v>Dorset</v>
          </cell>
          <cell r="E144" t="str">
            <v>SP8 5RT</v>
          </cell>
          <cell r="F144" t="str">
            <v>Rural</v>
          </cell>
          <cell r="G144" t="str">
            <v>Anglican</v>
          </cell>
          <cell r="I144" t="str">
            <v>II</v>
          </cell>
          <cell r="J144" t="str">
            <v>Roof and stonework repairs.</v>
          </cell>
          <cell r="K144" t="str">
            <v>Partnership</v>
          </cell>
          <cell r="L144" t="str">
            <v>South West</v>
          </cell>
          <cell r="M144">
            <v>10000</v>
          </cell>
          <cell r="N144">
            <v>43412</v>
          </cell>
        </row>
        <row r="145">
          <cell r="A145">
            <v>8126</v>
          </cell>
          <cell r="B145">
            <v>9746</v>
          </cell>
          <cell r="C145" t="str">
            <v>DERRY, LONG TOWER, St Columba</v>
          </cell>
          <cell r="D145" t="str">
            <v>Londonderry</v>
          </cell>
          <cell r="E145" t="str">
            <v>BT48 6TJ</v>
          </cell>
          <cell r="F145" t="str">
            <v>Small town or suburb</v>
          </cell>
          <cell r="G145" t="str">
            <v>Roman Catholic</v>
          </cell>
          <cell r="I145" t="str">
            <v>A</v>
          </cell>
          <cell r="J145" t="str">
            <v>Refixing slipped slates and renewal of cracked/mastic repaired slates, clean gutters, repair crack to chimney capping, repair stone cross and repair timber lantern</v>
          </cell>
          <cell r="K145" t="str">
            <v>Northern Ireland Maintenance Micro Grants</v>
          </cell>
          <cell r="L145" t="str">
            <v>Northern Ireland</v>
          </cell>
          <cell r="M145">
            <v>1000</v>
          </cell>
          <cell r="N145">
            <v>43307</v>
          </cell>
        </row>
        <row r="146">
          <cell r="A146">
            <v>8127</v>
          </cell>
          <cell r="B146">
            <v>9747</v>
          </cell>
          <cell r="C146" t="str">
            <v>DUNGANNON, St Anne</v>
          </cell>
          <cell r="D146" t="str">
            <v>Tyrone</v>
          </cell>
          <cell r="E146" t="str">
            <v>BT71 6TL</v>
          </cell>
          <cell r="F146" t="str">
            <v>Small town or suburb</v>
          </cell>
          <cell r="G146" t="str">
            <v>Anglican</v>
          </cell>
          <cell r="I146" t="str">
            <v>B+</v>
          </cell>
          <cell r="J146" t="str">
            <v>Slate repairs, clean abutments, ridge tile repairs, clean gutters, repairs to base of tower and full acces condition survey of Spire</v>
          </cell>
          <cell r="K146" t="str">
            <v>Northern Ireland Maintenance Micro Grants</v>
          </cell>
          <cell r="L146" t="str">
            <v>Northern Ireland</v>
          </cell>
          <cell r="M146">
            <v>1000</v>
          </cell>
          <cell r="N146">
            <v>43307</v>
          </cell>
        </row>
        <row r="147">
          <cell r="A147">
            <v>8129</v>
          </cell>
          <cell r="B147">
            <v>9749</v>
          </cell>
          <cell r="C147" t="str">
            <v>KEADY, St Matthew</v>
          </cell>
          <cell r="D147" t="str">
            <v>Armagh</v>
          </cell>
          <cell r="E147" t="str">
            <v>BT60 3SD</v>
          </cell>
          <cell r="F147" t="str">
            <v>Small town or suburb</v>
          </cell>
          <cell r="G147" t="str">
            <v>Anglican</v>
          </cell>
          <cell r="I147" t="str">
            <v>B</v>
          </cell>
          <cell r="J147" t="str">
            <v>Rebuild chimney stack, tower roof cleaning and temporary repair, pinnacle repairs, tower roof renewal, reslate roof, renew gutter, repair bell louvres and tower safe access</v>
          </cell>
          <cell r="K147" t="str">
            <v>Northern Ireland Maintenance Micro Grants</v>
          </cell>
          <cell r="L147" t="str">
            <v>Northern Ireland</v>
          </cell>
          <cell r="M147">
            <v>1000</v>
          </cell>
          <cell r="N147">
            <v>43307</v>
          </cell>
        </row>
        <row r="148">
          <cell r="A148">
            <v>8130</v>
          </cell>
          <cell r="B148">
            <v>9750</v>
          </cell>
          <cell r="C148" t="str">
            <v>FROMES HILL, St Matthew</v>
          </cell>
          <cell r="D148" t="str">
            <v>Herefordshire</v>
          </cell>
          <cell r="E148" t="str">
            <v>HR8 1HR</v>
          </cell>
          <cell r="F148" t="str">
            <v>Rural</v>
          </cell>
          <cell r="G148" t="str">
            <v>Anglican</v>
          </cell>
          <cell r="I148" t="str">
            <v>II</v>
          </cell>
          <cell r="J148" t="str">
            <v>Rainwater goods and drainage system.</v>
          </cell>
          <cell r="K148" t="str">
            <v>Partnership</v>
          </cell>
          <cell r="L148" t="str">
            <v>West Midlands</v>
          </cell>
          <cell r="M148">
            <v>2500</v>
          </cell>
          <cell r="N148">
            <v>43412</v>
          </cell>
        </row>
        <row r="149">
          <cell r="A149">
            <v>8138</v>
          </cell>
          <cell r="B149">
            <v>9758</v>
          </cell>
          <cell r="C149" t="str">
            <v>CAREW, St Mary</v>
          </cell>
          <cell r="D149" t="str">
            <v>Pembrokeshire</v>
          </cell>
          <cell r="E149" t="str">
            <v>SA70 8SR</v>
          </cell>
          <cell r="F149" t="str">
            <v>Rural</v>
          </cell>
          <cell r="G149" t="str">
            <v>Anglican</v>
          </cell>
          <cell r="H149">
            <v>231239</v>
          </cell>
          <cell r="I149" t="str">
            <v>I</v>
          </cell>
          <cell r="J149" t="str">
            <v>Installation of a small kitchenette</v>
          </cell>
          <cell r="K149" t="str">
            <v>Partnership</v>
          </cell>
          <cell r="L149" t="str">
            <v>Wales</v>
          </cell>
          <cell r="M149">
            <v>5000</v>
          </cell>
          <cell r="N149">
            <v>43412</v>
          </cell>
        </row>
        <row r="150">
          <cell r="A150">
            <v>7771</v>
          </cell>
          <cell r="B150">
            <v>9759</v>
          </cell>
          <cell r="C150" t="str">
            <v>WOLSTON, St Margaret</v>
          </cell>
          <cell r="D150" t="str">
            <v>Warwickshire</v>
          </cell>
          <cell r="E150" t="str">
            <v>CV8 3HJ</v>
          </cell>
          <cell r="F150" t="str">
            <v>Rural</v>
          </cell>
          <cell r="G150" t="str">
            <v>Anglican</v>
          </cell>
          <cell r="H150">
            <v>1130693</v>
          </cell>
          <cell r="I150" t="str">
            <v>I</v>
          </cell>
          <cell r="J150" t="str">
            <v>Repair and replacement of floor and removal of beetle-infested pews</v>
          </cell>
          <cell r="K150" t="str">
            <v>Partnership</v>
          </cell>
          <cell r="L150" t="str">
            <v>West Midlands</v>
          </cell>
          <cell r="M150">
            <v>5000</v>
          </cell>
          <cell r="N150">
            <v>43412</v>
          </cell>
        </row>
        <row r="151">
          <cell r="A151">
            <v>8339</v>
          </cell>
          <cell r="B151">
            <v>9763</v>
          </cell>
          <cell r="C151" t="str">
            <v>MELLOR, St Mary</v>
          </cell>
          <cell r="D151" t="str">
            <v>Lancashire</v>
          </cell>
          <cell r="E151" t="str">
            <v>BB2 7JE</v>
          </cell>
          <cell r="F151" t="str">
            <v>Rural</v>
          </cell>
          <cell r="G151" t="str">
            <v>Anglican</v>
          </cell>
          <cell r="H151">
            <v>247647</v>
          </cell>
          <cell r="I151" t="str">
            <v>II</v>
          </cell>
          <cell r="J151" t="str">
            <v>Repairs to roof</v>
          </cell>
          <cell r="K151" t="str">
            <v>Maintenance</v>
          </cell>
          <cell r="L151" t="str">
            <v>North West</v>
          </cell>
          <cell r="M151">
            <v>2260</v>
          </cell>
          <cell r="N151">
            <v>43412</v>
          </cell>
        </row>
        <row r="152">
          <cell r="A152">
            <v>8143</v>
          </cell>
          <cell r="B152">
            <v>9764</v>
          </cell>
          <cell r="C152" t="str">
            <v>TEDSTONE DELAMERE, St James</v>
          </cell>
          <cell r="D152" t="str">
            <v>Herefordshire</v>
          </cell>
          <cell r="E152" t="str">
            <v>HR7 4PT</v>
          </cell>
          <cell r="F152" t="str">
            <v>Rural</v>
          </cell>
          <cell r="G152" t="str">
            <v>Anglican</v>
          </cell>
          <cell r="I152" t="str">
            <v>II*</v>
          </cell>
          <cell r="J152" t="str">
            <v>Repair floor and walls damaged by dry rot.</v>
          </cell>
          <cell r="K152" t="str">
            <v>Maintenance</v>
          </cell>
          <cell r="L152" t="str">
            <v>West Midlands</v>
          </cell>
          <cell r="M152">
            <v>3000</v>
          </cell>
          <cell r="N152">
            <v>43412</v>
          </cell>
        </row>
        <row r="153">
          <cell r="A153">
            <v>8144</v>
          </cell>
          <cell r="B153">
            <v>9765</v>
          </cell>
          <cell r="C153" t="str">
            <v>SOUTH HILL, St Sampson</v>
          </cell>
          <cell r="D153" t="str">
            <v>Cornwall</v>
          </cell>
          <cell r="E153" t="str">
            <v>PL17 7LP</v>
          </cell>
          <cell r="F153" t="str">
            <v>Rural</v>
          </cell>
          <cell r="G153" t="str">
            <v>Anglican</v>
          </cell>
          <cell r="I153" t="str">
            <v>I</v>
          </cell>
          <cell r="J153" t="str">
            <v>Development funding to a. update community consultation to ensure proposals still meet the needs of the local community and to explore any new suggestions or requests; b. architects' and associated fees for advice on phasing/plans. Work towards grant bid</v>
          </cell>
          <cell r="K153" t="str">
            <v>Project Development</v>
          </cell>
          <cell r="L153" t="str">
            <v>South West</v>
          </cell>
          <cell r="M153">
            <v>1795</v>
          </cell>
          <cell r="N153">
            <v>43412</v>
          </cell>
        </row>
        <row r="154">
          <cell r="A154">
            <v>8152</v>
          </cell>
          <cell r="B154">
            <v>9773</v>
          </cell>
          <cell r="C154" t="str">
            <v>NORHAM, St Cuthbert</v>
          </cell>
          <cell r="D154" t="str">
            <v>Northumberland</v>
          </cell>
          <cell r="E154" t="str">
            <v>TD15 2LF</v>
          </cell>
          <cell r="F154" t="str">
            <v>Rural</v>
          </cell>
          <cell r="G154" t="str">
            <v>Anglican</v>
          </cell>
          <cell r="I154" t="str">
            <v>I</v>
          </cell>
          <cell r="J154" t="str">
            <v>The grant will fund development work to develop and enhance the flexible use of St Cuthbert’s as a visitor attraction, venue and community facility, and facilitate repairs to the tower of St Cuthbert’s</v>
          </cell>
          <cell r="K154" t="str">
            <v>Project Development</v>
          </cell>
          <cell r="L154" t="str">
            <v>North East</v>
          </cell>
          <cell r="M154">
            <v>5000</v>
          </cell>
          <cell r="N154">
            <v>43412</v>
          </cell>
        </row>
        <row r="155">
          <cell r="A155">
            <v>8153</v>
          </cell>
          <cell r="B155">
            <v>9774</v>
          </cell>
          <cell r="C155" t="str">
            <v>WORKINGTON, Our Lady Star of the Sea &amp; St Michael's</v>
          </cell>
          <cell r="D155" t="str">
            <v>Cumbria</v>
          </cell>
          <cell r="E155" t="str">
            <v>CA14 3EP</v>
          </cell>
          <cell r="F155" t="str">
            <v>Small town or suburb</v>
          </cell>
          <cell r="G155" t="str">
            <v>Roman Catholic</v>
          </cell>
          <cell r="H155">
            <v>234331</v>
          </cell>
          <cell r="I155" t="str">
            <v>II</v>
          </cell>
          <cell r="J155" t="str">
            <v>The grant will support our Steering Group to re-define our priorities after an unsuccessful bid for £1.3M to HLF Heritage programme. Feasibility Study_x000D_
to RIBA Stage 1; updated Condition; Report, Structural Appraisal and costings</v>
          </cell>
          <cell r="K155" t="str">
            <v>Project Development</v>
          </cell>
          <cell r="L155" t="str">
            <v>North West</v>
          </cell>
          <cell r="M155">
            <v>3850</v>
          </cell>
          <cell r="N155">
            <v>43412</v>
          </cell>
        </row>
        <row r="156">
          <cell r="A156">
            <v>7544</v>
          </cell>
          <cell r="B156">
            <v>9776</v>
          </cell>
          <cell r="C156" t="str">
            <v>BOSTON, St Botolph</v>
          </cell>
          <cell r="D156" t="str">
            <v>Lincolnshire</v>
          </cell>
          <cell r="E156" t="str">
            <v>PE21 6NP</v>
          </cell>
          <cell r="F156" t="str">
            <v>Small town or suburb</v>
          </cell>
          <cell r="G156" t="str">
            <v>Anglican</v>
          </cell>
          <cell r="H156">
            <v>1138045</v>
          </cell>
          <cell r="I156" t="str">
            <v>I</v>
          </cell>
          <cell r="J156" t="str">
            <v>DUPLICATE FOR FRIENDS VOTE - Replacement of lead belfry roof and wooden platform at the top of the lantern tower, restoration work to the west face of the tower</v>
          </cell>
          <cell r="K156" t="str">
            <v>Friends</v>
          </cell>
          <cell r="L156" t="str">
            <v>East Midlands</v>
          </cell>
          <cell r="M156">
            <v>10000</v>
          </cell>
          <cell r="N156">
            <v>43343</v>
          </cell>
        </row>
        <row r="157">
          <cell r="A157">
            <v>8157</v>
          </cell>
          <cell r="B157">
            <v>9779</v>
          </cell>
          <cell r="C157" t="str">
            <v>BATH, South Stoke, St James the Great</v>
          </cell>
          <cell r="D157" t="str">
            <v>Somerset</v>
          </cell>
          <cell r="E157" t="str">
            <v>BA2 7DW</v>
          </cell>
          <cell r="F157" t="str">
            <v>Rural</v>
          </cell>
          <cell r="G157" t="str">
            <v>Anglican</v>
          </cell>
          <cell r="I157" t="str">
            <v>II*</v>
          </cell>
          <cell r="J157" t="str">
            <v>Roof and tile repairs</v>
          </cell>
          <cell r="K157" t="str">
            <v>Partnership</v>
          </cell>
          <cell r="L157" t="str">
            <v>South West</v>
          </cell>
          <cell r="M157">
            <v>8000</v>
          </cell>
          <cell r="N157">
            <v>43412</v>
          </cell>
        </row>
        <row r="158">
          <cell r="A158">
            <v>8160</v>
          </cell>
          <cell r="B158">
            <v>9782</v>
          </cell>
          <cell r="C158" t="str">
            <v>PENZANCE, Church Of The Immaculate Conception</v>
          </cell>
          <cell r="D158" t="str">
            <v>Cornwall</v>
          </cell>
          <cell r="E158" t="str">
            <v>TR18 2DX</v>
          </cell>
          <cell r="F158" t="str">
            <v>Urban</v>
          </cell>
          <cell r="G158" t="str">
            <v>Roman Catholic</v>
          </cell>
          <cell r="H158">
            <v>213227</v>
          </cell>
          <cell r="I158" t="str">
            <v>II</v>
          </cell>
          <cell r="J158" t="str">
            <v>Repairs to crypt level - being made to contain community facilities</v>
          </cell>
          <cell r="K158" t="str">
            <v>Partnership</v>
          </cell>
          <cell r="L158" t="str">
            <v>South West</v>
          </cell>
          <cell r="M158">
            <v>5000</v>
          </cell>
          <cell r="N158">
            <v>43412</v>
          </cell>
        </row>
        <row r="159">
          <cell r="A159">
            <v>8163</v>
          </cell>
          <cell r="B159">
            <v>9785</v>
          </cell>
          <cell r="C159" t="str">
            <v>TIDCOMBE, St Michael</v>
          </cell>
          <cell r="D159" t="str">
            <v>Wiltshire</v>
          </cell>
          <cell r="E159" t="str">
            <v>SN8 3SL</v>
          </cell>
          <cell r="F159" t="str">
            <v>Rural</v>
          </cell>
          <cell r="G159" t="str">
            <v>Anglican</v>
          </cell>
          <cell r="I159" t="str">
            <v>II*</v>
          </cell>
          <cell r="J159" t="str">
            <v>Roof repairs</v>
          </cell>
          <cell r="K159" t="str">
            <v>Partnership</v>
          </cell>
          <cell r="L159" t="str">
            <v>South West</v>
          </cell>
          <cell r="M159">
            <v>10000</v>
          </cell>
          <cell r="N159">
            <v>43412</v>
          </cell>
        </row>
        <row r="160">
          <cell r="A160">
            <v>8164</v>
          </cell>
          <cell r="B160">
            <v>9786</v>
          </cell>
          <cell r="C160" t="str">
            <v>CANTERBURY, St Dunstan with Holy Cross</v>
          </cell>
          <cell r="D160" t="str">
            <v>Kent</v>
          </cell>
          <cell r="E160" t="str">
            <v>CT2 8LS</v>
          </cell>
          <cell r="F160" t="str">
            <v>Urban</v>
          </cell>
          <cell r="G160" t="str">
            <v>Anglican</v>
          </cell>
          <cell r="H160">
            <v>1140343</v>
          </cell>
          <cell r="I160" t="str">
            <v>I</v>
          </cell>
          <cell r="J160" t="str">
            <v>New boilerhouse roof</v>
          </cell>
          <cell r="K160" t="str">
            <v>Partnership</v>
          </cell>
          <cell r="L160" t="str">
            <v>South East</v>
          </cell>
          <cell r="M160">
            <v>2500</v>
          </cell>
          <cell r="N160">
            <v>43412</v>
          </cell>
        </row>
        <row r="161">
          <cell r="A161">
            <v>8165</v>
          </cell>
          <cell r="B161">
            <v>9787</v>
          </cell>
          <cell r="C161" t="str">
            <v>STANSTEAD, St Mary the Virgin</v>
          </cell>
          <cell r="D161" t="str">
            <v>Kent</v>
          </cell>
          <cell r="E161" t="str">
            <v>TN15 7PP</v>
          </cell>
          <cell r="F161" t="str">
            <v>Rural</v>
          </cell>
          <cell r="G161" t="str">
            <v>Anglican</v>
          </cell>
          <cell r="I161" t="str">
            <v>II*</v>
          </cell>
          <cell r="J161" t="str">
            <v>Repairs to stonework, repointing and external elevations</v>
          </cell>
          <cell r="K161" t="str">
            <v>Partnership</v>
          </cell>
          <cell r="L161" t="str">
            <v>South East</v>
          </cell>
          <cell r="M161">
            <v>2500</v>
          </cell>
          <cell r="N161">
            <v>43412</v>
          </cell>
        </row>
        <row r="162">
          <cell r="A162">
            <v>8166</v>
          </cell>
          <cell r="B162">
            <v>9788</v>
          </cell>
          <cell r="C162" t="str">
            <v>STOCKBURY, St Mary Magdelene</v>
          </cell>
          <cell r="D162" t="str">
            <v>Kent</v>
          </cell>
          <cell r="E162" t="str">
            <v>ME9 7RD</v>
          </cell>
          <cell r="F162" t="str">
            <v>Rural</v>
          </cell>
          <cell r="G162" t="str">
            <v>Anglican</v>
          </cell>
          <cell r="I162" t="str">
            <v>I</v>
          </cell>
          <cell r="J162" t="str">
            <v>Structural repairs, removal of concrete render and installation of a toilet</v>
          </cell>
          <cell r="K162" t="str">
            <v>Partnership</v>
          </cell>
          <cell r="L162" t="str">
            <v>South East</v>
          </cell>
          <cell r="M162">
            <v>5000</v>
          </cell>
          <cell r="N162">
            <v>43412</v>
          </cell>
        </row>
        <row r="163">
          <cell r="A163">
            <v>8167</v>
          </cell>
          <cell r="B163">
            <v>9789</v>
          </cell>
          <cell r="C163" t="str">
            <v>BILSTHORPE, St Margaret</v>
          </cell>
          <cell r="D163" t="str">
            <v>Nottinghamshire</v>
          </cell>
          <cell r="E163" t="str">
            <v>NG22 8RU</v>
          </cell>
          <cell r="F163" t="str">
            <v>Rural</v>
          </cell>
          <cell r="G163" t="str">
            <v>Anglican</v>
          </cell>
          <cell r="I163" t="str">
            <v>I</v>
          </cell>
          <cell r="J163" t="str">
            <v>Repairs and some renewal of the exterior masonry and some re-pointing</v>
          </cell>
          <cell r="K163" t="str">
            <v>Partnership</v>
          </cell>
          <cell r="L163" t="str">
            <v>East Midlands</v>
          </cell>
          <cell r="M163">
            <v>2500</v>
          </cell>
          <cell r="N163">
            <v>43412</v>
          </cell>
        </row>
        <row r="164">
          <cell r="A164">
            <v>8168</v>
          </cell>
          <cell r="B164">
            <v>9790</v>
          </cell>
          <cell r="C164" t="str">
            <v>GRANBY, All Saints</v>
          </cell>
          <cell r="D164" t="str">
            <v>Nottinghamshire</v>
          </cell>
          <cell r="E164" t="str">
            <v>NG13 9PY</v>
          </cell>
          <cell r="F164" t="str">
            <v>Rural</v>
          </cell>
          <cell r="G164" t="str">
            <v>Anglican</v>
          </cell>
          <cell r="H164">
            <v>1182644</v>
          </cell>
          <cell r="I164" t="str">
            <v>I</v>
          </cell>
          <cell r="J164" t="str">
            <v>Urgent tower repairs</v>
          </cell>
          <cell r="K164" t="str">
            <v>Partnership</v>
          </cell>
          <cell r="L164" t="str">
            <v>East Midlands</v>
          </cell>
          <cell r="M164">
            <v>2500</v>
          </cell>
          <cell r="N164">
            <v>43412</v>
          </cell>
        </row>
        <row r="165">
          <cell r="A165">
            <v>8169</v>
          </cell>
          <cell r="B165">
            <v>9791</v>
          </cell>
          <cell r="C165" t="str">
            <v>SOHAM, St Andrew</v>
          </cell>
          <cell r="D165" t="str">
            <v>Cambridgeshire</v>
          </cell>
          <cell r="E165" t="str">
            <v>CB7 5ED</v>
          </cell>
          <cell r="F165" t="str">
            <v>Small town or suburb</v>
          </cell>
          <cell r="G165" t="str">
            <v>Anglican</v>
          </cell>
          <cell r="H165">
            <v>245456</v>
          </cell>
          <cell r="I165" t="str">
            <v>I</v>
          </cell>
          <cell r="J165" t="str">
            <v>Repairs to doors.</v>
          </cell>
          <cell r="K165" t="str">
            <v>Maintenance</v>
          </cell>
          <cell r="L165" t="str">
            <v>East of England</v>
          </cell>
          <cell r="M165">
            <v>1214</v>
          </cell>
          <cell r="N165">
            <v>43412</v>
          </cell>
        </row>
        <row r="166">
          <cell r="A166">
            <v>8170</v>
          </cell>
          <cell r="B166">
            <v>9792</v>
          </cell>
          <cell r="C166" t="str">
            <v>NOTTINGHAM, St Christopher with St Phillip</v>
          </cell>
          <cell r="D166" t="str">
            <v>Nottinghamshire</v>
          </cell>
          <cell r="E166" t="str">
            <v>NG2 4AL</v>
          </cell>
          <cell r="F166" t="str">
            <v>Small town or suburb</v>
          </cell>
          <cell r="G166" t="str">
            <v>Anglican</v>
          </cell>
          <cell r="I166" t="str">
            <v>Unl</v>
          </cell>
          <cell r="J166" t="str">
            <v>Roof repairs</v>
          </cell>
          <cell r="K166" t="str">
            <v>Partnership</v>
          </cell>
          <cell r="L166" t="str">
            <v>East Midlands</v>
          </cell>
          <cell r="M166">
            <v>2500</v>
          </cell>
          <cell r="N166">
            <v>43412</v>
          </cell>
        </row>
        <row r="167">
          <cell r="A167">
            <v>8171</v>
          </cell>
          <cell r="B167">
            <v>9793</v>
          </cell>
          <cell r="C167" t="str">
            <v>STAUNTON, St Mary</v>
          </cell>
          <cell r="D167" t="str">
            <v>Nottinghamshire</v>
          </cell>
          <cell r="E167" t="str">
            <v>NG13 9PE</v>
          </cell>
          <cell r="F167" t="str">
            <v>Rural</v>
          </cell>
          <cell r="G167" t="str">
            <v>Anglican</v>
          </cell>
          <cell r="I167" t="str">
            <v>II*</v>
          </cell>
          <cell r="J167" t="str">
            <v>Renew chancel roof and repairs to rainwater goods</v>
          </cell>
          <cell r="K167" t="str">
            <v>Partnership</v>
          </cell>
          <cell r="L167" t="str">
            <v>East Midlands</v>
          </cell>
          <cell r="M167">
            <v>2500</v>
          </cell>
          <cell r="N167">
            <v>43412</v>
          </cell>
        </row>
        <row r="168">
          <cell r="A168">
            <v>8172</v>
          </cell>
          <cell r="B168">
            <v>9794</v>
          </cell>
          <cell r="C168" t="str">
            <v>CARDIFF, ST LYTHANS, St Bleddian</v>
          </cell>
          <cell r="D168" t="str">
            <v>Vale of Glamorgan</v>
          </cell>
          <cell r="E168" t="str">
            <v>CF5 6BQ</v>
          </cell>
          <cell r="F168" t="str">
            <v>Rural</v>
          </cell>
          <cell r="G168" t="str">
            <v>Anglican</v>
          </cell>
          <cell r="I168" t="str">
            <v>II*</v>
          </cell>
          <cell r="J168" t="str">
            <v>Rainwater goods replacement and repairs</v>
          </cell>
          <cell r="K168" t="str">
            <v>Partnership</v>
          </cell>
          <cell r="L168" t="str">
            <v>Wales</v>
          </cell>
          <cell r="M168">
            <v>5000</v>
          </cell>
          <cell r="N168">
            <v>43412</v>
          </cell>
        </row>
        <row r="169">
          <cell r="A169">
            <v>8174</v>
          </cell>
          <cell r="B169">
            <v>9796</v>
          </cell>
          <cell r="C169" t="str">
            <v>WILBARSTON, All Saints</v>
          </cell>
          <cell r="D169" t="str">
            <v>All Saints</v>
          </cell>
          <cell r="E169" t="str">
            <v>LE16 8QL</v>
          </cell>
          <cell r="F169" t="str">
            <v>Rural</v>
          </cell>
          <cell r="G169" t="str">
            <v>Anglican</v>
          </cell>
          <cell r="I169" t="str">
            <v>II</v>
          </cell>
          <cell r="J169" t="str">
            <v>Replace north and south aisle roofs</v>
          </cell>
          <cell r="K169" t="str">
            <v>Partnership</v>
          </cell>
          <cell r="L169" t="str">
            <v>East Midlands</v>
          </cell>
          <cell r="M169">
            <v>2500</v>
          </cell>
          <cell r="N169">
            <v>43412</v>
          </cell>
        </row>
        <row r="170">
          <cell r="A170">
            <v>8175</v>
          </cell>
          <cell r="B170">
            <v>9797</v>
          </cell>
          <cell r="C170" t="str">
            <v>GREAT BRINGTON, St Mary with St John</v>
          </cell>
          <cell r="D170" t="str">
            <v>Northamptonshire</v>
          </cell>
          <cell r="E170" t="str">
            <v>NN7 4JB</v>
          </cell>
          <cell r="F170" t="str">
            <v>Rural</v>
          </cell>
          <cell r="G170" t="str">
            <v>Anglican</v>
          </cell>
          <cell r="I170" t="str">
            <v>I</v>
          </cell>
          <cell r="J170" t="str">
            <v>Urgent tower repairs</v>
          </cell>
          <cell r="K170" t="str">
            <v>Partnership</v>
          </cell>
          <cell r="L170" t="str">
            <v>East Midlands</v>
          </cell>
          <cell r="M170">
            <v>2500</v>
          </cell>
          <cell r="N170">
            <v>43412</v>
          </cell>
        </row>
        <row r="171">
          <cell r="A171">
            <v>8176</v>
          </cell>
          <cell r="B171">
            <v>9798</v>
          </cell>
          <cell r="C171" t="str">
            <v>NORTHAMPTON, Church with Chapel Brampton, St Botolph</v>
          </cell>
          <cell r="D171" t="str">
            <v>Northamptonshire</v>
          </cell>
          <cell r="E171" t="str">
            <v>NN6 8BN</v>
          </cell>
          <cell r="F171" t="str">
            <v>Rural</v>
          </cell>
          <cell r="G171" t="str">
            <v>Anglican</v>
          </cell>
          <cell r="I171" t="str">
            <v>II*</v>
          </cell>
          <cell r="J171" t="str">
            <v>Tower lead roof replacement, tower pinnacle stone repairs; slate repair/replacement on north and south aisle roofs and organ roof; lead flashing repairs and improvements to rainwater goods</v>
          </cell>
          <cell r="K171" t="str">
            <v>Partnership</v>
          </cell>
          <cell r="L171" t="str">
            <v>East Midlands</v>
          </cell>
          <cell r="M171">
            <v>2500</v>
          </cell>
          <cell r="N171">
            <v>43412</v>
          </cell>
        </row>
        <row r="172">
          <cell r="A172">
            <v>8177</v>
          </cell>
          <cell r="B172">
            <v>9799</v>
          </cell>
          <cell r="C172" t="str">
            <v>BUGBROOKE, St Michael and all Angels</v>
          </cell>
          <cell r="D172" t="str">
            <v>Northamptonshire</v>
          </cell>
          <cell r="E172" t="str">
            <v>NN7 3PB</v>
          </cell>
          <cell r="F172" t="str">
            <v>Rural</v>
          </cell>
          <cell r="G172" t="str">
            <v>Anglican</v>
          </cell>
          <cell r="H172">
            <v>1076850</v>
          </cell>
          <cell r="I172" t="str">
            <v>II*</v>
          </cell>
          <cell r="J172" t="str">
            <v>Replace crumbling stonework, repair roofing and windows to make the church watertight and weatherproof</v>
          </cell>
          <cell r="K172" t="str">
            <v>Partnership</v>
          </cell>
          <cell r="L172" t="str">
            <v>East Midlands</v>
          </cell>
          <cell r="M172">
            <v>2500</v>
          </cell>
          <cell r="N172">
            <v>43412</v>
          </cell>
        </row>
        <row r="173">
          <cell r="A173">
            <v>8178</v>
          </cell>
          <cell r="B173">
            <v>9800</v>
          </cell>
          <cell r="C173" t="str">
            <v>GREAT ALNE, St Mary Magdalen</v>
          </cell>
          <cell r="D173" t="str">
            <v>Warwickshire</v>
          </cell>
          <cell r="E173" t="str">
            <v>B49 6HX</v>
          </cell>
          <cell r="F173" t="str">
            <v>Rural</v>
          </cell>
          <cell r="G173" t="str">
            <v>Anglican</v>
          </cell>
          <cell r="I173" t="str">
            <v>II</v>
          </cell>
          <cell r="J173" t="str">
            <v>Repairs to the nave and chancel roofs</v>
          </cell>
          <cell r="K173" t="str">
            <v>Partnership</v>
          </cell>
          <cell r="L173" t="str">
            <v>West Midlands</v>
          </cell>
          <cell r="M173">
            <v>5000</v>
          </cell>
          <cell r="N173">
            <v>43412</v>
          </cell>
        </row>
        <row r="174">
          <cell r="A174">
            <v>8181</v>
          </cell>
          <cell r="B174">
            <v>9803</v>
          </cell>
          <cell r="C174" t="str">
            <v>FLOWTON, St Mary</v>
          </cell>
          <cell r="D174" t="str">
            <v>Suffolk</v>
          </cell>
          <cell r="E174" t="str">
            <v>IP84LH</v>
          </cell>
          <cell r="F174" t="str">
            <v>Rural</v>
          </cell>
          <cell r="G174" t="str">
            <v>Anglican</v>
          </cell>
          <cell r="I174" t="str">
            <v>I</v>
          </cell>
          <cell r="J174" t="str">
            <v>Repairs to roof</v>
          </cell>
          <cell r="K174" t="str">
            <v>Partnership</v>
          </cell>
          <cell r="L174" t="str">
            <v>East of England</v>
          </cell>
          <cell r="M174">
            <v>6000</v>
          </cell>
          <cell r="N174">
            <v>43412</v>
          </cell>
        </row>
        <row r="175">
          <cell r="A175">
            <v>8182</v>
          </cell>
          <cell r="B175">
            <v>9804</v>
          </cell>
          <cell r="C175" t="str">
            <v>CAMBRIDGE, St Michael</v>
          </cell>
          <cell r="D175" t="str">
            <v>Cambridgeshire</v>
          </cell>
          <cell r="E175" t="str">
            <v>CB2 1SU</v>
          </cell>
          <cell r="F175" t="str">
            <v>Urban</v>
          </cell>
          <cell r="G175" t="str">
            <v>Anglican</v>
          </cell>
          <cell r="H175">
            <v>1127668</v>
          </cell>
          <cell r="I175" t="str">
            <v>I</v>
          </cell>
          <cell r="J175" t="str">
            <v>Repair to front entrance door</v>
          </cell>
          <cell r="K175" t="str">
            <v>Partnership</v>
          </cell>
          <cell r="L175" t="str">
            <v>East of England</v>
          </cell>
          <cell r="M175">
            <v>5000</v>
          </cell>
          <cell r="N175">
            <v>43412</v>
          </cell>
        </row>
        <row r="176">
          <cell r="A176">
            <v>8184</v>
          </cell>
          <cell r="B176">
            <v>9806</v>
          </cell>
          <cell r="C176" t="str">
            <v>BARBY, St Mary</v>
          </cell>
          <cell r="D176" t="str">
            <v>Warwickshire</v>
          </cell>
          <cell r="E176" t="str">
            <v>CV23 8TZ</v>
          </cell>
          <cell r="F176" t="str">
            <v>Rural</v>
          </cell>
          <cell r="G176" t="str">
            <v>Anglican</v>
          </cell>
          <cell r="H176">
            <v>277482</v>
          </cell>
          <cell r="I176" t="str">
            <v>II*</v>
          </cell>
          <cell r="J176" t="str">
            <v>Repairs to roof due to damage and theft, and installation of roof alarm</v>
          </cell>
          <cell r="K176" t="str">
            <v>Partnership</v>
          </cell>
          <cell r="L176" t="str">
            <v>East Midlands</v>
          </cell>
          <cell r="M176">
            <v>5000</v>
          </cell>
          <cell r="N176">
            <v>43412</v>
          </cell>
        </row>
        <row r="177">
          <cell r="A177">
            <v>8185</v>
          </cell>
          <cell r="B177">
            <v>9807</v>
          </cell>
          <cell r="C177" t="str">
            <v>LOUGHBOROUGH, All Saints</v>
          </cell>
          <cell r="D177" t="str">
            <v>Leicestershire</v>
          </cell>
          <cell r="E177" t="str">
            <v>LE11 1PL</v>
          </cell>
          <cell r="F177" t="str">
            <v>Urban</v>
          </cell>
          <cell r="G177" t="str">
            <v>Anglican</v>
          </cell>
          <cell r="H177">
            <v>1171031</v>
          </cell>
          <cell r="I177" t="str">
            <v>I</v>
          </cell>
          <cell r="J177" t="str">
            <v>Repairs due to water damage. Repairs to roof.</v>
          </cell>
          <cell r="K177" t="str">
            <v>Partnership</v>
          </cell>
          <cell r="L177" t="str">
            <v>East Midlands</v>
          </cell>
          <cell r="M177">
            <v>2500</v>
          </cell>
          <cell r="N177">
            <v>43412</v>
          </cell>
        </row>
        <row r="178">
          <cell r="A178">
            <v>8187</v>
          </cell>
          <cell r="B178">
            <v>9809</v>
          </cell>
          <cell r="C178" t="str">
            <v>TILTON ON THE HILL, St Peter</v>
          </cell>
          <cell r="D178" t="str">
            <v>Leicestershire</v>
          </cell>
          <cell r="E178" t="str">
            <v>LE7 9LB</v>
          </cell>
          <cell r="F178" t="str">
            <v>Rural</v>
          </cell>
          <cell r="G178" t="str">
            <v>Anglican</v>
          </cell>
          <cell r="I178" t="str">
            <v>I</v>
          </cell>
          <cell r="J178" t="str">
            <v>Connect new facilities to water and sewerage</v>
          </cell>
          <cell r="K178" t="str">
            <v>Partnership</v>
          </cell>
          <cell r="L178" t="str">
            <v>East Midlands</v>
          </cell>
          <cell r="M178">
            <v>5000</v>
          </cell>
          <cell r="N178">
            <v>43412</v>
          </cell>
        </row>
        <row r="179">
          <cell r="A179">
            <v>8188</v>
          </cell>
          <cell r="B179">
            <v>9810</v>
          </cell>
          <cell r="C179" t="str">
            <v>ST EWE, All Saints</v>
          </cell>
          <cell r="D179" t="str">
            <v>Cornwall</v>
          </cell>
          <cell r="E179" t="str">
            <v>PL26 6EY</v>
          </cell>
          <cell r="F179" t="str">
            <v>Rural</v>
          </cell>
          <cell r="G179" t="str">
            <v>Anglican</v>
          </cell>
          <cell r="I179" t="str">
            <v>I</v>
          </cell>
          <cell r="J179" t="str">
            <v>Repairs to tower and spire stonework</v>
          </cell>
          <cell r="K179" t="str">
            <v>Partnership</v>
          </cell>
          <cell r="L179" t="str">
            <v>South West</v>
          </cell>
          <cell r="M179">
            <v>10000</v>
          </cell>
          <cell r="N179">
            <v>43412</v>
          </cell>
        </row>
        <row r="180">
          <cell r="A180">
            <v>8190</v>
          </cell>
          <cell r="B180">
            <v>9812</v>
          </cell>
          <cell r="C180" t="str">
            <v>BREAMORE, St Mary</v>
          </cell>
          <cell r="D180" t="str">
            <v>Hampshire</v>
          </cell>
          <cell r="E180" t="str">
            <v>SP6 2DF</v>
          </cell>
          <cell r="F180" t="str">
            <v>Rural</v>
          </cell>
          <cell r="G180" t="str">
            <v>Anglican</v>
          </cell>
          <cell r="H180">
            <v>284289</v>
          </cell>
          <cell r="I180" t="str">
            <v>I</v>
          </cell>
          <cell r="J180" t="str">
            <v>Repairs to roof, walls, large bore heating pipe. Inspect for beetle activity.</v>
          </cell>
          <cell r="K180" t="str">
            <v>Partnership</v>
          </cell>
          <cell r="L180" t="str">
            <v>South East</v>
          </cell>
          <cell r="M180">
            <v>5000</v>
          </cell>
          <cell r="N180">
            <v>43412</v>
          </cell>
        </row>
        <row r="181">
          <cell r="A181">
            <v>8191</v>
          </cell>
          <cell r="B181">
            <v>9813</v>
          </cell>
          <cell r="C181" t="str">
            <v>NATELY SCURES, St Swithun</v>
          </cell>
          <cell r="D181" t="str">
            <v>Hampshire</v>
          </cell>
          <cell r="E181" t="str">
            <v>RG27 9PH</v>
          </cell>
          <cell r="F181" t="str">
            <v>Rural</v>
          </cell>
          <cell r="G181" t="str">
            <v>Anglican</v>
          </cell>
          <cell r="H181">
            <v>1167478</v>
          </cell>
          <cell r="I181" t="str">
            <v>I</v>
          </cell>
          <cell r="J181" t="str">
            <v>Completely replace ceiling plaster. Clean and wax celing oak beams.</v>
          </cell>
          <cell r="K181" t="str">
            <v>Partnership</v>
          </cell>
          <cell r="L181" t="str">
            <v>South East</v>
          </cell>
          <cell r="M181">
            <v>5000</v>
          </cell>
          <cell r="N181">
            <v>43412</v>
          </cell>
        </row>
        <row r="182">
          <cell r="A182">
            <v>8193</v>
          </cell>
          <cell r="B182">
            <v>9815</v>
          </cell>
          <cell r="C182" t="str">
            <v>EWHURST, St Peter and St Paul</v>
          </cell>
          <cell r="D182" t="str">
            <v>Surrey</v>
          </cell>
          <cell r="E182" t="str">
            <v>GU6 7PX</v>
          </cell>
          <cell r="F182" t="str">
            <v>Rural</v>
          </cell>
          <cell r="G182" t="str">
            <v>Anglican</v>
          </cell>
          <cell r="I182" t="str">
            <v>I</v>
          </cell>
          <cell r="J182" t="str">
            <v>Roof repairs.</v>
          </cell>
          <cell r="K182" t="str">
            <v>Partnership</v>
          </cell>
          <cell r="L182" t="str">
            <v>South East</v>
          </cell>
          <cell r="M182">
            <v>7500</v>
          </cell>
          <cell r="N182">
            <v>43412</v>
          </cell>
        </row>
        <row r="183">
          <cell r="A183">
            <v>8194</v>
          </cell>
          <cell r="B183">
            <v>9818</v>
          </cell>
          <cell r="C183" t="str">
            <v>BURROUGH ON THE HILL, St Mary</v>
          </cell>
          <cell r="D183" t="str">
            <v>Leicestershire</v>
          </cell>
          <cell r="E183" t="str">
            <v>LE14 2JQ</v>
          </cell>
          <cell r="F183" t="str">
            <v>Rural</v>
          </cell>
          <cell r="G183" t="str">
            <v>Anglican</v>
          </cell>
          <cell r="I183" t="str">
            <v>II*</v>
          </cell>
          <cell r="J183" t="str">
            <v>Repairs to roofs, masonry, rainwater goods and drainage</v>
          </cell>
          <cell r="K183" t="str">
            <v>Partnership</v>
          </cell>
          <cell r="L183" t="str">
            <v>East Midlands</v>
          </cell>
          <cell r="M183">
            <v>2500</v>
          </cell>
          <cell r="N183">
            <v>43412</v>
          </cell>
        </row>
        <row r="184">
          <cell r="A184">
            <v>8200</v>
          </cell>
          <cell r="B184">
            <v>9824</v>
          </cell>
          <cell r="C184" t="str">
            <v>STONEY STANTON, St Michael</v>
          </cell>
          <cell r="D184" t="str">
            <v>Leicestershire</v>
          </cell>
          <cell r="E184" t="str">
            <v>LE9 4TH</v>
          </cell>
          <cell r="F184" t="str">
            <v>Rural</v>
          </cell>
          <cell r="G184" t="str">
            <v>Anglican</v>
          </cell>
          <cell r="H184">
            <v>1134504</v>
          </cell>
          <cell r="I184" t="str">
            <v>II*</v>
          </cell>
          <cell r="J184" t="str">
            <v>Raking out of old mortar and re-pointing of the stonework</v>
          </cell>
          <cell r="K184" t="str">
            <v>Maintenance</v>
          </cell>
          <cell r="L184" t="str">
            <v>East Midlands</v>
          </cell>
          <cell r="M184">
            <v>2595</v>
          </cell>
          <cell r="N184">
            <v>43412</v>
          </cell>
        </row>
        <row r="185">
          <cell r="A185">
            <v>8203</v>
          </cell>
          <cell r="B185">
            <v>9827</v>
          </cell>
          <cell r="C185" t="str">
            <v>CLIFFORD, St Edward King and Confessor</v>
          </cell>
          <cell r="D185" t="str">
            <v>West Yorkshire</v>
          </cell>
          <cell r="E185" t="str">
            <v>LS23 6HU</v>
          </cell>
          <cell r="F185" t="str">
            <v>Rural</v>
          </cell>
          <cell r="G185" t="str">
            <v>Roman Catholic</v>
          </cell>
          <cell r="H185">
            <v>249404</v>
          </cell>
          <cell r="I185" t="str">
            <v>II</v>
          </cell>
          <cell r="J185" t="str">
            <v>Asbestos removal</v>
          </cell>
          <cell r="K185" t="str">
            <v>Maintenance</v>
          </cell>
          <cell r="L185" t="str">
            <v>Yorkshire</v>
          </cell>
          <cell r="M185">
            <v>3000</v>
          </cell>
          <cell r="N185">
            <v>43412</v>
          </cell>
        </row>
        <row r="186">
          <cell r="A186">
            <v>8205</v>
          </cell>
          <cell r="B186">
            <v>9829</v>
          </cell>
          <cell r="C186" t="str">
            <v>SOUTHPORT, St Philip &amp; St Paul with Wesley</v>
          </cell>
          <cell r="D186" t="str">
            <v>Merseyside</v>
          </cell>
          <cell r="E186" t="str">
            <v>PR8 6QF</v>
          </cell>
          <cell r="F186" t="str">
            <v>Small town or suburb</v>
          </cell>
          <cell r="G186" t="str">
            <v>Anglican</v>
          </cell>
          <cell r="H186">
            <v>1155030</v>
          </cell>
          <cell r="I186" t="str">
            <v>II</v>
          </cell>
          <cell r="J186" t="str">
            <v>Repairs to clerestory windows and surrounding stonework</v>
          </cell>
          <cell r="K186" t="str">
            <v>Maintenance</v>
          </cell>
          <cell r="L186" t="str">
            <v>North West</v>
          </cell>
          <cell r="M186">
            <v>3000</v>
          </cell>
          <cell r="N186">
            <v>43412</v>
          </cell>
        </row>
        <row r="187">
          <cell r="A187">
            <v>8207</v>
          </cell>
          <cell r="B187">
            <v>9831</v>
          </cell>
          <cell r="C187" t="str">
            <v>MONKS RISBOROUGH, St Dunstan</v>
          </cell>
          <cell r="D187" t="str">
            <v>Buckinghamshire</v>
          </cell>
          <cell r="E187" t="str">
            <v>HP27 9JE</v>
          </cell>
          <cell r="F187" t="str">
            <v>Small town or suburb</v>
          </cell>
          <cell r="G187" t="str">
            <v>Anglican</v>
          </cell>
          <cell r="H187">
            <v>1153869</v>
          </cell>
          <cell r="I187" t="str">
            <v>I</v>
          </cell>
          <cell r="J187" t="str">
            <v>Repairs to the stonework</v>
          </cell>
          <cell r="K187" t="str">
            <v>Maintenance</v>
          </cell>
          <cell r="L187" t="str">
            <v>South East</v>
          </cell>
          <cell r="M187">
            <v>3000</v>
          </cell>
          <cell r="N187">
            <v>43412</v>
          </cell>
        </row>
        <row r="188">
          <cell r="A188">
            <v>8209</v>
          </cell>
          <cell r="B188">
            <v>9833</v>
          </cell>
          <cell r="C188" t="str">
            <v>LUTON, St John the Evangelist</v>
          </cell>
          <cell r="D188" t="str">
            <v>Devon</v>
          </cell>
          <cell r="E188" t="str">
            <v>TQ13 0BN</v>
          </cell>
          <cell r="F188" t="str">
            <v>Rural</v>
          </cell>
          <cell r="G188" t="str">
            <v>Anglican</v>
          </cell>
          <cell r="I188" t="str">
            <v>II</v>
          </cell>
          <cell r="J188" t="str">
            <v>Replace all guttering and addition of new downpipes</v>
          </cell>
          <cell r="K188" t="str">
            <v>Maintenance</v>
          </cell>
          <cell r="L188" t="str">
            <v>South West</v>
          </cell>
          <cell r="M188">
            <v>3000</v>
          </cell>
          <cell r="N188">
            <v>43412</v>
          </cell>
        </row>
        <row r="189">
          <cell r="A189">
            <v>8219</v>
          </cell>
          <cell r="B189">
            <v>9843</v>
          </cell>
          <cell r="C189" t="str">
            <v>PRESTON, Shrine Church of Saint Walburge</v>
          </cell>
          <cell r="D189" t="str">
            <v>Lancashire</v>
          </cell>
          <cell r="E189" t="str">
            <v>PR2 2QE</v>
          </cell>
          <cell r="F189" t="str">
            <v>Urban</v>
          </cell>
          <cell r="G189" t="str">
            <v>Roman Catholic</v>
          </cell>
          <cell r="H189">
            <v>1144783</v>
          </cell>
          <cell r="I189" t="str">
            <v>I</v>
          </cell>
          <cell r="J189" t="str">
            <v>Repair dry rot and address cause</v>
          </cell>
          <cell r="K189" t="str">
            <v>Maintenance</v>
          </cell>
          <cell r="L189" t="str">
            <v>North West</v>
          </cell>
          <cell r="M189">
            <v>3000</v>
          </cell>
          <cell r="N189">
            <v>43412</v>
          </cell>
        </row>
        <row r="190">
          <cell r="A190">
            <v>8220</v>
          </cell>
          <cell r="B190">
            <v>9844</v>
          </cell>
          <cell r="C190" t="str">
            <v>FARLAM, St Thomas a Beckett</v>
          </cell>
          <cell r="D190" t="str">
            <v>Cumbria</v>
          </cell>
          <cell r="E190" t="str">
            <v>CA8 1JL</v>
          </cell>
          <cell r="F190" t="str">
            <v>Rural</v>
          </cell>
          <cell r="G190" t="str">
            <v>Anglican</v>
          </cell>
          <cell r="I190" t="str">
            <v>II</v>
          </cell>
          <cell r="J190" t="str">
            <v>Patch and repair work to the chancel, kitchen and vestry roof</v>
          </cell>
          <cell r="K190" t="str">
            <v>Maintenance</v>
          </cell>
          <cell r="L190" t="str">
            <v>North West</v>
          </cell>
          <cell r="M190">
            <v>512</v>
          </cell>
          <cell r="N190">
            <v>43412</v>
          </cell>
        </row>
        <row r="191">
          <cell r="A191">
            <v>8221</v>
          </cell>
          <cell r="B191">
            <v>9845</v>
          </cell>
          <cell r="C191" t="str">
            <v>ASKRIGG, St Oswald</v>
          </cell>
          <cell r="D191" t="str">
            <v>North Yorkshire</v>
          </cell>
          <cell r="E191" t="str">
            <v>DL8 3HG</v>
          </cell>
          <cell r="F191" t="str">
            <v>Rural</v>
          </cell>
          <cell r="G191" t="str">
            <v>Anglican</v>
          </cell>
          <cell r="I191" t="str">
            <v>I</v>
          </cell>
          <cell r="J191" t="str">
            <v>Essential repairs to walls of accessible toilet to prevent worsening damp.</v>
          </cell>
          <cell r="K191" t="str">
            <v>Maintenance</v>
          </cell>
          <cell r="L191" t="str">
            <v>Yorkshire</v>
          </cell>
          <cell r="M191">
            <v>1900</v>
          </cell>
          <cell r="N191">
            <v>43412</v>
          </cell>
        </row>
        <row r="192">
          <cell r="A192">
            <v>8222</v>
          </cell>
          <cell r="B192">
            <v>9846</v>
          </cell>
          <cell r="C192" t="str">
            <v>CHELTENHAM, St Paul</v>
          </cell>
          <cell r="D192" t="str">
            <v>Gloucestershire</v>
          </cell>
          <cell r="E192" t="str">
            <v>GL504EZ</v>
          </cell>
          <cell r="F192" t="str">
            <v>Urban</v>
          </cell>
          <cell r="G192" t="str">
            <v>Anglican</v>
          </cell>
          <cell r="H192">
            <v>1130330</v>
          </cell>
          <cell r="I192" t="str">
            <v>II*</v>
          </cell>
          <cell r="J192" t="str">
            <v>Repairs and maintenance to roof, flashings and gulleys.</v>
          </cell>
          <cell r="K192" t="str">
            <v>Maintenance</v>
          </cell>
          <cell r="L192" t="str">
            <v>South West</v>
          </cell>
          <cell r="M192">
            <v>1250</v>
          </cell>
          <cell r="N192">
            <v>43412</v>
          </cell>
        </row>
        <row r="193">
          <cell r="A193">
            <v>8225</v>
          </cell>
          <cell r="B193">
            <v>9849</v>
          </cell>
          <cell r="C193" t="str">
            <v>CROYDON CUM CLOPTON, All Saints</v>
          </cell>
          <cell r="D193" t="str">
            <v>Hertfordshire</v>
          </cell>
          <cell r="E193" t="str">
            <v>SG8 0DL</v>
          </cell>
          <cell r="F193" t="str">
            <v>Rural</v>
          </cell>
          <cell r="G193" t="str">
            <v>Anglican</v>
          </cell>
          <cell r="I193" t="str">
            <v>II*</v>
          </cell>
          <cell r="J193" t="str">
            <v>Repairs to the nave roof - ridge, verge and flashings; Repairs to the tower/nave abutment; Chancel gable_x000D_
capping;</v>
          </cell>
          <cell r="K193" t="str">
            <v>Maintenance</v>
          </cell>
          <cell r="L193" t="str">
            <v>East of England</v>
          </cell>
          <cell r="M193">
            <v>1700</v>
          </cell>
          <cell r="N193">
            <v>43412</v>
          </cell>
        </row>
        <row r="194">
          <cell r="A194">
            <v>8226</v>
          </cell>
          <cell r="B194">
            <v>9850</v>
          </cell>
          <cell r="C194" t="str">
            <v>WHIXLEY, Church of the Ascension</v>
          </cell>
          <cell r="D194" t="str">
            <v>North Yorkshire</v>
          </cell>
          <cell r="E194" t="str">
            <v>YO26 8AR</v>
          </cell>
          <cell r="F194" t="str">
            <v>Rural</v>
          </cell>
          <cell r="G194" t="str">
            <v>Anglican</v>
          </cell>
          <cell r="I194" t="str">
            <v>II*</v>
          </cell>
          <cell r="J194" t="str">
            <v>Stonework replacement to two aisle windows which are severely weathered</v>
          </cell>
          <cell r="K194" t="str">
            <v>Maintenance</v>
          </cell>
          <cell r="L194" t="str">
            <v>Yorkshire</v>
          </cell>
          <cell r="M194">
            <v>3000</v>
          </cell>
          <cell r="N194">
            <v>43412</v>
          </cell>
        </row>
        <row r="195">
          <cell r="A195">
            <v>8227</v>
          </cell>
          <cell r="B195">
            <v>9851</v>
          </cell>
          <cell r="C195" t="str">
            <v>SHEFFIELD, Carver Street, St Matthew</v>
          </cell>
          <cell r="D195" t="str">
            <v>South Yorkshire</v>
          </cell>
          <cell r="E195" t="str">
            <v>S1 4FT</v>
          </cell>
          <cell r="F195" t="str">
            <v>Urban</v>
          </cell>
          <cell r="G195" t="str">
            <v>Anglican</v>
          </cell>
          <cell r="I195" t="str">
            <v>II</v>
          </cell>
          <cell r="J195" t="str">
            <v>Remedial maintenance work to the East elevation of the church to stop water ingress</v>
          </cell>
          <cell r="K195" t="str">
            <v>Maintenance</v>
          </cell>
          <cell r="L195" t="str">
            <v>Yorkshire</v>
          </cell>
          <cell r="M195">
            <v>2700</v>
          </cell>
          <cell r="N195">
            <v>43412</v>
          </cell>
        </row>
        <row r="196">
          <cell r="A196">
            <v>8228</v>
          </cell>
          <cell r="B196">
            <v>9852</v>
          </cell>
          <cell r="C196" t="str">
            <v>WABERTHWAITE, St John</v>
          </cell>
          <cell r="D196" t="str">
            <v>Cumbria</v>
          </cell>
          <cell r="E196" t="str">
            <v>LA19 5YW</v>
          </cell>
          <cell r="F196" t="str">
            <v>Rural</v>
          </cell>
          <cell r="G196" t="str">
            <v>Anglican</v>
          </cell>
          <cell r="H196">
            <v>251977</v>
          </cell>
          <cell r="I196" t="str">
            <v>II*</v>
          </cell>
          <cell r="J196" t="str">
            <v>Investigate existing drains and below ground conditions, replacement of inadequate drains and gullies to ensure water is directed away from the building and address standing water issues at_x000D_
the base of walls. Repairs to damaged rainwater goods.</v>
          </cell>
          <cell r="K196" t="str">
            <v>Maintenance</v>
          </cell>
          <cell r="L196" t="str">
            <v>North West</v>
          </cell>
          <cell r="M196">
            <v>2500</v>
          </cell>
          <cell r="N196">
            <v>43412</v>
          </cell>
        </row>
        <row r="197">
          <cell r="A197">
            <v>8230</v>
          </cell>
          <cell r="B197">
            <v>9854</v>
          </cell>
          <cell r="C197" t="str">
            <v>LITTLE WITLEY, St Michael &amp; All Angels</v>
          </cell>
          <cell r="D197" t="str">
            <v>Worcestershire</v>
          </cell>
          <cell r="E197" t="str">
            <v>WR6 6LP</v>
          </cell>
          <cell r="F197" t="str">
            <v>Rural</v>
          </cell>
          <cell r="G197" t="str">
            <v>Anglican</v>
          </cell>
          <cell r="H197">
            <v>506648</v>
          </cell>
          <cell r="I197" t="str">
            <v>II</v>
          </cell>
          <cell r="J197" t="str">
            <v>Removing &amp; restoring kneeler &amp; all oak floorboards,_x000D_
decaying bearers, oak flooring, lifting sunken tiles, cleaning off original adhesive &amp; grout, filling voids, relaying tiles &amp; regrouting.</v>
          </cell>
          <cell r="K197" t="str">
            <v>Maintenance</v>
          </cell>
          <cell r="L197" t="str">
            <v>West Midlands</v>
          </cell>
          <cell r="M197">
            <v>1885</v>
          </cell>
          <cell r="N197">
            <v>43412</v>
          </cell>
        </row>
        <row r="198">
          <cell r="A198">
            <v>8231</v>
          </cell>
          <cell r="B198">
            <v>9855</v>
          </cell>
          <cell r="C198" t="str">
            <v>DURHAM, St Helen</v>
          </cell>
          <cell r="D198" t="str">
            <v>Durham</v>
          </cell>
          <cell r="E198" t="str">
            <v>DH6 4PT</v>
          </cell>
          <cell r="F198" t="str">
            <v>Rural</v>
          </cell>
          <cell r="G198" t="str">
            <v>Anglican</v>
          </cell>
          <cell r="I198" t="str">
            <v>I</v>
          </cell>
          <cell r="J198" t="str">
            <v>To remove a silicone-based coating and cement patching from the inside of the chancel walls</v>
          </cell>
          <cell r="K198" t="str">
            <v>Maintenance</v>
          </cell>
          <cell r="L198" t="str">
            <v>North East</v>
          </cell>
          <cell r="M198">
            <v>3000</v>
          </cell>
          <cell r="N198">
            <v>43412</v>
          </cell>
        </row>
        <row r="199">
          <cell r="A199">
            <v>8319</v>
          </cell>
          <cell r="B199">
            <v>9943</v>
          </cell>
          <cell r="C199" t="str">
            <v>BIRMINGHAM, St Patrick</v>
          </cell>
          <cell r="D199" t="str">
            <v>West Midlands</v>
          </cell>
          <cell r="E199" t="str">
            <v>B18 7QN</v>
          </cell>
          <cell r="F199" t="str">
            <v>Urban</v>
          </cell>
          <cell r="G199" t="str">
            <v>Roman Catholic</v>
          </cell>
          <cell r="I199" t="str">
            <v>II</v>
          </cell>
          <cell r="J199" t="str">
            <v>Gutter clearance</v>
          </cell>
          <cell r="K199" t="str">
            <v>Preventative Maintenance Micro Grants</v>
          </cell>
          <cell r="L199" t="str">
            <v>West Midlands</v>
          </cell>
          <cell r="M199">
            <v>500</v>
          </cell>
          <cell r="N199">
            <v>43410</v>
          </cell>
        </row>
        <row r="200">
          <cell r="A200">
            <v>8320</v>
          </cell>
          <cell r="B200">
            <v>9944</v>
          </cell>
          <cell r="C200" t="str">
            <v>COVENTRY, St Osburg</v>
          </cell>
          <cell r="D200" t="str">
            <v>Warwickshire</v>
          </cell>
          <cell r="E200" t="str">
            <v>CV1 4AQ</v>
          </cell>
          <cell r="F200" t="str">
            <v>Urban</v>
          </cell>
          <cell r="G200" t="str">
            <v>Roman Catholic</v>
          </cell>
          <cell r="I200" t="str">
            <v>II</v>
          </cell>
          <cell r="J200" t="str">
            <v>Gutter clearance</v>
          </cell>
          <cell r="K200" t="str">
            <v>Preventative Maintenance Micro Grants</v>
          </cell>
          <cell r="L200" t="str">
            <v>West Midlands</v>
          </cell>
          <cell r="M200">
            <v>500</v>
          </cell>
          <cell r="N200">
            <v>43410</v>
          </cell>
        </row>
        <row r="201">
          <cell r="A201">
            <v>8321</v>
          </cell>
          <cell r="B201">
            <v>9945</v>
          </cell>
          <cell r="C201" t="str">
            <v>BIRMINGHAM, St Joseph</v>
          </cell>
          <cell r="D201" t="str">
            <v>Birmingham</v>
          </cell>
          <cell r="E201" t="str">
            <v>B7 5HT</v>
          </cell>
          <cell r="F201" t="str">
            <v>Rural</v>
          </cell>
          <cell r="G201" t="str">
            <v>Roman Catholic</v>
          </cell>
          <cell r="I201" t="str">
            <v>II</v>
          </cell>
          <cell r="J201" t="str">
            <v>Gutter clearance</v>
          </cell>
          <cell r="K201" t="str">
            <v>Preventative Maintenance Micro Grants</v>
          </cell>
          <cell r="L201" t="str">
            <v>West Midlands</v>
          </cell>
          <cell r="M201">
            <v>500</v>
          </cell>
          <cell r="N201">
            <v>43410</v>
          </cell>
        </row>
        <row r="202">
          <cell r="A202">
            <v>8322</v>
          </cell>
          <cell r="B202">
            <v>9946</v>
          </cell>
          <cell r="C202" t="str">
            <v>MALVERN, St Joseph</v>
          </cell>
          <cell r="D202" t="str">
            <v>Worcestershire</v>
          </cell>
          <cell r="E202" t="str">
            <v>WR14 1PF</v>
          </cell>
          <cell r="F202" t="str">
            <v>Small town or suburb</v>
          </cell>
          <cell r="G202" t="str">
            <v>Roman Catholic</v>
          </cell>
          <cell r="I202" t="str">
            <v>Unl</v>
          </cell>
          <cell r="J202" t="str">
            <v>Gutter clearance</v>
          </cell>
          <cell r="K202" t="str">
            <v>Preventative Maintenance Micro Grants</v>
          </cell>
          <cell r="L202" t="str">
            <v>West Midlands</v>
          </cell>
          <cell r="M202">
            <v>500</v>
          </cell>
          <cell r="N202">
            <v>43410</v>
          </cell>
        </row>
        <row r="203">
          <cell r="A203">
            <v>8323</v>
          </cell>
          <cell r="B203">
            <v>9947</v>
          </cell>
          <cell r="C203" t="str">
            <v>BIRMINGHAM, Our Lady of the Rosary and St Therese of Lisieux</v>
          </cell>
          <cell r="D203" t="str">
            <v>Birmingham</v>
          </cell>
          <cell r="E203" t="str">
            <v>B8 3BB</v>
          </cell>
          <cell r="F203" t="str">
            <v>Urban</v>
          </cell>
          <cell r="G203" t="str">
            <v>Roman Catholic</v>
          </cell>
          <cell r="I203" t="str">
            <v>II</v>
          </cell>
          <cell r="J203" t="str">
            <v>Gutter clearance</v>
          </cell>
          <cell r="K203" t="str">
            <v>Preventative Maintenance Micro Grants</v>
          </cell>
          <cell r="L203" t="str">
            <v>West Midlands</v>
          </cell>
          <cell r="M203">
            <v>500</v>
          </cell>
          <cell r="N203">
            <v>43410</v>
          </cell>
        </row>
        <row r="204">
          <cell r="A204">
            <v>8324</v>
          </cell>
          <cell r="B204">
            <v>9948</v>
          </cell>
          <cell r="C204" t="str">
            <v>WEST BROMWICH, St Michael and the Holy Angels</v>
          </cell>
          <cell r="D204" t="str">
            <v>Birmingham</v>
          </cell>
          <cell r="E204" t="str">
            <v>B70 8AQ</v>
          </cell>
          <cell r="F204" t="str">
            <v>Urban</v>
          </cell>
          <cell r="G204" t="str">
            <v>Roman Catholic</v>
          </cell>
          <cell r="I204" t="str">
            <v>II</v>
          </cell>
          <cell r="J204" t="str">
            <v>Gutter clearance</v>
          </cell>
          <cell r="K204" t="str">
            <v>Preventative Maintenance Micro Grants</v>
          </cell>
          <cell r="L204" t="str">
            <v>West Midlands</v>
          </cell>
          <cell r="M204">
            <v>500</v>
          </cell>
          <cell r="N204">
            <v>43410</v>
          </cell>
        </row>
        <row r="205">
          <cell r="A205">
            <v>8332</v>
          </cell>
          <cell r="B205">
            <v>9962</v>
          </cell>
          <cell r="C205" t="str">
            <v>MACCLESFIELD, St Peter</v>
          </cell>
          <cell r="D205" t="str">
            <v>Cheshire</v>
          </cell>
          <cell r="E205" t="str">
            <v>SK11 7HS</v>
          </cell>
          <cell r="F205" t="str">
            <v>Urban</v>
          </cell>
          <cell r="G205" t="str">
            <v>Anglican</v>
          </cell>
          <cell r="I205" t="str">
            <v>II</v>
          </cell>
          <cell r="J205" t="str">
            <v>Maintenancebooker - Standard gutter clean addressing difficult-to-access parts of the roof</v>
          </cell>
          <cell r="K205" t="str">
            <v>Preventative Maintenance Micro Grants</v>
          </cell>
          <cell r="L205" t="str">
            <v>North West</v>
          </cell>
          <cell r="M205">
            <v>250</v>
          </cell>
          <cell r="N205">
            <v>43445</v>
          </cell>
        </row>
        <row r="206">
          <cell r="A206">
            <v>8335</v>
          </cell>
          <cell r="B206">
            <v>9965</v>
          </cell>
          <cell r="C206" t="str">
            <v>NORTHERN IRELAND, Drone Survey 2nd round</v>
          </cell>
          <cell r="E206" t="str">
            <v>**</v>
          </cell>
          <cell r="J206" t="str">
            <v>Funding towards drone surveys, in partnership with the Ulster Historic Churches Trust.</v>
          </cell>
          <cell r="K206" t="str">
            <v>Northern Ireland Maintenance Micro Grants</v>
          </cell>
          <cell r="L206" t="str">
            <v>Northern Ireland</v>
          </cell>
          <cell r="M206">
            <v>6060</v>
          </cell>
          <cell r="N206">
            <v>43307</v>
          </cell>
        </row>
        <row r="207">
          <cell r="A207">
            <v>8337</v>
          </cell>
          <cell r="B207">
            <v>9966</v>
          </cell>
          <cell r="C207" t="str">
            <v>WORCESTER, St George</v>
          </cell>
          <cell r="D207" t="str">
            <v>Worcestershire</v>
          </cell>
          <cell r="E207" t="str">
            <v>WR1 1HX</v>
          </cell>
          <cell r="F207" t="str">
            <v>Urban</v>
          </cell>
          <cell r="G207" t="str">
            <v>Roman Catholic</v>
          </cell>
          <cell r="I207" t="str">
            <v>II*</v>
          </cell>
          <cell r="J207" t="str">
            <v>MaintenanceBooker gutter clearance undertaken by SCM. Carried out works to clean all gutters, hoppers and down pipes. This includes the use of CCTV or drones to take before, during and after photographs to enable a high standard of work.</v>
          </cell>
          <cell r="K207" t="str">
            <v>Preventative Maintenance Micro Grants</v>
          </cell>
          <cell r="L207" t="str">
            <v>West Midlands</v>
          </cell>
          <cell r="M207">
            <v>500</v>
          </cell>
          <cell r="N207">
            <v>43453</v>
          </cell>
        </row>
        <row r="208">
          <cell r="A208">
            <v>8338</v>
          </cell>
          <cell r="B208">
            <v>9967</v>
          </cell>
          <cell r="C208" t="str">
            <v>EVESHAM, St Mary and St Egwin</v>
          </cell>
          <cell r="D208" t="str">
            <v>Worcestershire</v>
          </cell>
          <cell r="E208" t="str">
            <v>WR11 4EJ</v>
          </cell>
          <cell r="F208" t="str">
            <v>Small town or suburb</v>
          </cell>
          <cell r="G208" t="str">
            <v>Roman Catholic</v>
          </cell>
          <cell r="I208" t="str">
            <v>II</v>
          </cell>
          <cell r="J208" t="str">
            <v>MaintenanceBooker - gutter clearance. Clean out all eaves, parapet, and valley gutters, clean debris off flat roofs, clean rainwater hoppers/sumps/interceptors, collect debris and remove from site.</v>
          </cell>
          <cell r="K208" t="str">
            <v>Preventative Maintenance Micro Grants</v>
          </cell>
          <cell r="L208" t="str">
            <v>West Midlands</v>
          </cell>
          <cell r="M208">
            <v>500</v>
          </cell>
          <cell r="N208">
            <v>43453</v>
          </cell>
        </row>
      </sheetData>
      <sheetData sheetId="1">
        <row r="2">
          <cell r="B2" t="str">
            <v>360G-NatChurchTrust-</v>
          </cell>
        </row>
        <row r="3">
          <cell r="B3" t="str">
            <v>GBP</v>
          </cell>
        </row>
        <row r="4">
          <cell r="B4">
            <v>43812</v>
          </cell>
        </row>
        <row r="5">
          <cell r="B5" t="str">
            <v>https://www.nationalchurchestrust.org/</v>
          </cell>
        </row>
        <row r="6">
          <cell r="B6" t="str">
            <v>GB-CHC-1119845</v>
          </cell>
        </row>
        <row r="7">
          <cell r="B7" t="str">
            <v>National Churches Trust</v>
          </cell>
        </row>
        <row r="8">
          <cell r="B8" t="str">
            <v>360G-NatChurchTrust-ORG:</v>
          </cell>
        </row>
      </sheetData>
      <sheetData sheetId="2">
        <row r="2">
          <cell r="I2" t="str">
            <v>249404</v>
          </cell>
        </row>
        <row r="3">
          <cell r="I3" t="str">
            <v>243931</v>
          </cell>
        </row>
        <row r="4">
          <cell r="I4" t="str">
            <v/>
          </cell>
        </row>
        <row r="5">
          <cell r="I5" t="str">
            <v/>
          </cell>
        </row>
        <row r="6">
          <cell r="I6" t="str">
            <v/>
          </cell>
        </row>
        <row r="7">
          <cell r="I7" t="str">
            <v>SC011041</v>
          </cell>
        </row>
        <row r="8">
          <cell r="I8" t="str">
            <v>1177951</v>
          </cell>
        </row>
        <row r="9">
          <cell r="I9" t="str">
            <v>1133811</v>
          </cell>
        </row>
        <row r="10">
          <cell r="I10" t="str">
            <v>1054293</v>
          </cell>
        </row>
        <row r="11">
          <cell r="I11" t="str">
            <v>1140015</v>
          </cell>
        </row>
        <row r="12">
          <cell r="I12" t="str">
            <v/>
          </cell>
        </row>
        <row r="13">
          <cell r="I13" t="str">
            <v>249685</v>
          </cell>
        </row>
        <row r="14">
          <cell r="I14" t="str">
            <v/>
          </cell>
        </row>
        <row r="15">
          <cell r="I15" t="str">
            <v/>
          </cell>
        </row>
        <row r="16">
          <cell r="I16" t="str">
            <v/>
          </cell>
        </row>
        <row r="17">
          <cell r="I17" t="str">
            <v/>
          </cell>
        </row>
        <row r="18">
          <cell r="I18" t="str">
            <v>234025</v>
          </cell>
        </row>
        <row r="19">
          <cell r="I19" t="str">
            <v/>
          </cell>
        </row>
        <row r="20">
          <cell r="I20" t="str">
            <v>1164732</v>
          </cell>
        </row>
        <row r="21">
          <cell r="I21" t="str">
            <v/>
          </cell>
        </row>
        <row r="22">
          <cell r="I22" t="str">
            <v/>
          </cell>
        </row>
        <row r="23">
          <cell r="I23" t="str">
            <v/>
          </cell>
        </row>
        <row r="24">
          <cell r="I24" t="str">
            <v>1138004</v>
          </cell>
        </row>
        <row r="25">
          <cell r="I25" t="str">
            <v>1131295</v>
          </cell>
        </row>
        <row r="26">
          <cell r="I26" t="str">
            <v>1138856</v>
          </cell>
        </row>
        <row r="27">
          <cell r="I27" t="str">
            <v/>
          </cell>
        </row>
        <row r="28">
          <cell r="I28" t="str">
            <v/>
          </cell>
        </row>
        <row r="29">
          <cell r="I29" t="str">
            <v>1131605</v>
          </cell>
        </row>
        <row r="30">
          <cell r="I30" t="str">
            <v/>
          </cell>
        </row>
        <row r="31">
          <cell r="I31" t="str">
            <v/>
          </cell>
        </row>
        <row r="32">
          <cell r="I32" t="str">
            <v/>
          </cell>
        </row>
        <row r="33">
          <cell r="I33" t="str">
            <v/>
          </cell>
        </row>
        <row r="34">
          <cell r="I34" t="str">
            <v>1133078</v>
          </cell>
        </row>
        <row r="35">
          <cell r="I35" t="str">
            <v>1134307</v>
          </cell>
        </row>
        <row r="36">
          <cell r="I36" t="str">
            <v>1134120</v>
          </cell>
        </row>
        <row r="37">
          <cell r="I37" t="str">
            <v>1138071</v>
          </cell>
        </row>
        <row r="38">
          <cell r="I38" t="str">
            <v/>
          </cell>
        </row>
        <row r="39">
          <cell r="I39" t="str">
            <v/>
          </cell>
        </row>
        <row r="40">
          <cell r="I40" t="str">
            <v/>
          </cell>
        </row>
        <row r="41">
          <cell r="I41" t="str">
            <v>234216</v>
          </cell>
        </row>
        <row r="42">
          <cell r="I42" t="str">
            <v>248330</v>
          </cell>
        </row>
        <row r="43">
          <cell r="I43" t="str">
            <v>1126698</v>
          </cell>
        </row>
        <row r="44">
          <cell r="I44" t="str">
            <v/>
          </cell>
        </row>
        <row r="45">
          <cell r="I45" t="str">
            <v/>
          </cell>
        </row>
        <row r="46">
          <cell r="I46" t="str">
            <v>1127752</v>
          </cell>
        </row>
        <row r="47">
          <cell r="I47" t="str">
            <v>245861</v>
          </cell>
        </row>
        <row r="48">
          <cell r="I48" t="str">
            <v/>
          </cell>
        </row>
        <row r="49">
          <cell r="I49" t="str">
            <v>1134025</v>
          </cell>
        </row>
        <row r="50">
          <cell r="I50" t="str">
            <v>104635</v>
          </cell>
        </row>
        <row r="51">
          <cell r="I51" t="str">
            <v/>
          </cell>
        </row>
        <row r="52">
          <cell r="I52" t="str">
            <v>1143091</v>
          </cell>
        </row>
        <row r="53">
          <cell r="I53" t="str">
            <v>1168889</v>
          </cell>
        </row>
        <row r="54">
          <cell r="I54" t="str">
            <v/>
          </cell>
        </row>
        <row r="55">
          <cell r="I55" t="str">
            <v>SC003494</v>
          </cell>
        </row>
        <row r="56">
          <cell r="I56" t="str">
            <v>1132975</v>
          </cell>
        </row>
        <row r="57">
          <cell r="I57" t="str">
            <v>1134449</v>
          </cell>
        </row>
        <row r="58">
          <cell r="I58" t="str">
            <v>1134641</v>
          </cell>
        </row>
        <row r="59">
          <cell r="I59" t="str">
            <v/>
          </cell>
        </row>
        <row r="60">
          <cell r="I60" t="str">
            <v>250788</v>
          </cell>
        </row>
        <row r="61">
          <cell r="I61" t="str">
            <v/>
          </cell>
        </row>
        <row r="62">
          <cell r="I62" t="str">
            <v/>
          </cell>
        </row>
        <row r="63">
          <cell r="I63" t="str">
            <v/>
          </cell>
        </row>
        <row r="64">
          <cell r="I64" t="str">
            <v>1175733</v>
          </cell>
        </row>
        <row r="65">
          <cell r="I65" t="str">
            <v/>
          </cell>
        </row>
        <row r="66">
          <cell r="I66" t="str">
            <v>1129099</v>
          </cell>
        </row>
        <row r="67">
          <cell r="I67" t="str">
            <v>1180259</v>
          </cell>
        </row>
        <row r="68">
          <cell r="I68" t="str">
            <v>101734</v>
          </cell>
        </row>
        <row r="69">
          <cell r="I69" t="str">
            <v/>
          </cell>
        </row>
        <row r="70">
          <cell r="I70" t="str">
            <v>249798</v>
          </cell>
        </row>
        <row r="71">
          <cell r="I71" t="str">
            <v>1130777</v>
          </cell>
        </row>
        <row r="72">
          <cell r="I72" t="str">
            <v/>
          </cell>
        </row>
        <row r="73">
          <cell r="I73" t="str">
            <v>234216</v>
          </cell>
        </row>
        <row r="74">
          <cell r="I74" t="str">
            <v/>
          </cell>
        </row>
        <row r="75">
          <cell r="I75" t="str">
            <v>1128018</v>
          </cell>
        </row>
        <row r="76">
          <cell r="I76" t="str">
            <v/>
          </cell>
        </row>
        <row r="77">
          <cell r="I77" t="str">
            <v>250157</v>
          </cell>
        </row>
        <row r="78">
          <cell r="I78" t="str">
            <v/>
          </cell>
        </row>
        <row r="79">
          <cell r="I79" t="str">
            <v/>
          </cell>
        </row>
        <row r="80">
          <cell r="I80" t="str">
            <v>243931</v>
          </cell>
        </row>
        <row r="81">
          <cell r="I81" t="str">
            <v>1131295</v>
          </cell>
        </row>
        <row r="82">
          <cell r="I82" t="str">
            <v/>
          </cell>
        </row>
        <row r="83">
          <cell r="I83" t="str">
            <v/>
          </cell>
        </row>
        <row r="84">
          <cell r="I84" t="str">
            <v/>
          </cell>
        </row>
        <row r="85">
          <cell r="I85" t="str">
            <v/>
          </cell>
        </row>
        <row r="86">
          <cell r="I86" t="str">
            <v/>
          </cell>
        </row>
        <row r="87">
          <cell r="I87" t="str">
            <v/>
          </cell>
        </row>
        <row r="88">
          <cell r="I88" t="str">
            <v>1144190</v>
          </cell>
        </row>
        <row r="89">
          <cell r="I89" t="str">
            <v/>
          </cell>
        </row>
        <row r="90">
          <cell r="I90" t="str">
            <v>242452</v>
          </cell>
        </row>
        <row r="91">
          <cell r="I91" t="str">
            <v>1127820</v>
          </cell>
        </row>
        <row r="92">
          <cell r="I92" t="str">
            <v>1130745</v>
          </cell>
        </row>
        <row r="93">
          <cell r="I93" t="str">
            <v>SC014972</v>
          </cell>
        </row>
        <row r="94">
          <cell r="I94" t="str">
            <v/>
          </cell>
        </row>
        <row r="95">
          <cell r="I95" t="str">
            <v>1133802</v>
          </cell>
        </row>
        <row r="96">
          <cell r="I96" t="str">
            <v/>
          </cell>
        </row>
        <row r="97">
          <cell r="I97" t="str">
            <v/>
          </cell>
        </row>
        <row r="98">
          <cell r="I98" t="str">
            <v/>
          </cell>
        </row>
        <row r="99">
          <cell r="I99" t="str">
            <v/>
          </cell>
        </row>
        <row r="100">
          <cell r="I100" t="str">
            <v>102090</v>
          </cell>
        </row>
        <row r="101">
          <cell r="I101" t="str">
            <v/>
          </cell>
        </row>
        <row r="102">
          <cell r="I102" t="str">
            <v/>
          </cell>
        </row>
        <row r="103">
          <cell r="I103" t="str">
            <v/>
          </cell>
        </row>
        <row r="104">
          <cell r="I104" t="str">
            <v>1144953</v>
          </cell>
        </row>
        <row r="105">
          <cell r="I105" t="str">
            <v/>
          </cell>
        </row>
        <row r="106">
          <cell r="I106" t="str">
            <v/>
          </cell>
        </row>
        <row r="107">
          <cell r="I107" t="str">
            <v>247828</v>
          </cell>
        </row>
        <row r="108">
          <cell r="I108" t="str">
            <v/>
          </cell>
        </row>
        <row r="109">
          <cell r="I109" t="str">
            <v>1134449</v>
          </cell>
        </row>
        <row r="110">
          <cell r="I110" t="str">
            <v>1129900</v>
          </cell>
        </row>
        <row r="111">
          <cell r="I111" t="str">
            <v/>
          </cell>
        </row>
        <row r="112">
          <cell r="I112" t="str">
            <v>104302</v>
          </cell>
        </row>
        <row r="113">
          <cell r="I113" t="str">
            <v>515494</v>
          </cell>
        </row>
        <row r="114">
          <cell r="I114" t="str">
            <v/>
          </cell>
        </row>
        <row r="115">
          <cell r="I115" t="str">
            <v>1131092</v>
          </cell>
        </row>
        <row r="116">
          <cell r="I116" t="str">
            <v>1079813</v>
          </cell>
        </row>
        <row r="117">
          <cell r="I117" t="str">
            <v>234216</v>
          </cell>
        </row>
        <row r="118">
          <cell r="I118" t="str">
            <v/>
          </cell>
        </row>
        <row r="119">
          <cell r="I119" t="str">
            <v>1132228</v>
          </cell>
        </row>
        <row r="120">
          <cell r="I120" t="str">
            <v/>
          </cell>
        </row>
        <row r="121">
          <cell r="I121" t="str">
            <v/>
          </cell>
        </row>
        <row r="122">
          <cell r="I122" t="str">
            <v/>
          </cell>
        </row>
        <row r="123">
          <cell r="I123" t="str">
            <v/>
          </cell>
        </row>
        <row r="124">
          <cell r="I124" t="str">
            <v>249355</v>
          </cell>
        </row>
        <row r="125">
          <cell r="I125" t="str">
            <v/>
          </cell>
        </row>
        <row r="126">
          <cell r="I126" t="str">
            <v/>
          </cell>
        </row>
        <row r="127">
          <cell r="I127" t="str">
            <v>104234</v>
          </cell>
        </row>
        <row r="128">
          <cell r="I128" t="str">
            <v/>
          </cell>
        </row>
        <row r="129">
          <cell r="I129" t="str">
            <v/>
          </cell>
        </row>
        <row r="130">
          <cell r="I130" t="str">
            <v>SC013688</v>
          </cell>
        </row>
        <row r="131">
          <cell r="I131" t="str">
            <v>1158922</v>
          </cell>
        </row>
        <row r="132">
          <cell r="I132" t="str">
            <v/>
          </cell>
        </row>
        <row r="133">
          <cell r="I133" t="str">
            <v/>
          </cell>
        </row>
        <row r="134">
          <cell r="I134" t="str">
            <v>1144049</v>
          </cell>
        </row>
        <row r="135">
          <cell r="I135" t="str">
            <v/>
          </cell>
        </row>
        <row r="136">
          <cell r="I136" t="str">
            <v/>
          </cell>
        </row>
        <row r="137">
          <cell r="I137" t="str">
            <v/>
          </cell>
        </row>
        <row r="138">
          <cell r="I138" t="str">
            <v/>
          </cell>
        </row>
        <row r="139">
          <cell r="I139" t="str">
            <v>1139673</v>
          </cell>
        </row>
        <row r="140">
          <cell r="I140" t="str">
            <v/>
          </cell>
        </row>
        <row r="141">
          <cell r="I141" t="str">
            <v/>
          </cell>
        </row>
        <row r="142">
          <cell r="I142" t="str">
            <v>517264</v>
          </cell>
        </row>
        <row r="143">
          <cell r="I143" t="str">
            <v/>
          </cell>
        </row>
        <row r="144">
          <cell r="I144" t="str">
            <v/>
          </cell>
        </row>
        <row r="145">
          <cell r="I145" t="str">
            <v/>
          </cell>
        </row>
        <row r="146">
          <cell r="I146" t="str">
            <v/>
          </cell>
        </row>
        <row r="147">
          <cell r="I147" t="str">
            <v/>
          </cell>
        </row>
        <row r="148">
          <cell r="I148" t="str">
            <v>231239</v>
          </cell>
        </row>
        <row r="149">
          <cell r="I149" t="str">
            <v>1130693</v>
          </cell>
        </row>
        <row r="150">
          <cell r="I150" t="str">
            <v>247647</v>
          </cell>
        </row>
        <row r="151">
          <cell r="I151" t="str">
            <v/>
          </cell>
        </row>
        <row r="152">
          <cell r="I152" t="str">
            <v/>
          </cell>
        </row>
        <row r="153">
          <cell r="I153" t="str">
            <v/>
          </cell>
        </row>
        <row r="154">
          <cell r="I154" t="str">
            <v>234331</v>
          </cell>
        </row>
        <row r="155">
          <cell r="I155" t="str">
            <v>1138045</v>
          </cell>
        </row>
        <row r="156">
          <cell r="I156" t="str">
            <v/>
          </cell>
        </row>
        <row r="157">
          <cell r="I157" t="str">
            <v>213227</v>
          </cell>
        </row>
        <row r="158">
          <cell r="I158" t="str">
            <v/>
          </cell>
        </row>
        <row r="159">
          <cell r="I159" t="str">
            <v>1140343</v>
          </cell>
        </row>
        <row r="160">
          <cell r="I160" t="str">
            <v/>
          </cell>
        </row>
        <row r="161">
          <cell r="I161" t="str">
            <v/>
          </cell>
        </row>
        <row r="162">
          <cell r="I162" t="str">
            <v/>
          </cell>
        </row>
        <row r="163">
          <cell r="I163" t="str">
            <v>1182644</v>
          </cell>
        </row>
        <row r="164">
          <cell r="I164" t="str">
            <v>245456</v>
          </cell>
        </row>
        <row r="165">
          <cell r="I165" t="str">
            <v/>
          </cell>
        </row>
        <row r="166">
          <cell r="I166" t="str">
            <v/>
          </cell>
        </row>
        <row r="167">
          <cell r="I167" t="str">
            <v/>
          </cell>
        </row>
        <row r="168">
          <cell r="I168" t="str">
            <v/>
          </cell>
        </row>
        <row r="169">
          <cell r="I169" t="str">
            <v/>
          </cell>
        </row>
        <row r="170">
          <cell r="I170" t="str">
            <v/>
          </cell>
        </row>
        <row r="171">
          <cell r="I171" t="str">
            <v>1076850</v>
          </cell>
        </row>
        <row r="172">
          <cell r="I172" t="str">
            <v/>
          </cell>
        </row>
        <row r="173">
          <cell r="I173" t="str">
            <v/>
          </cell>
        </row>
        <row r="174">
          <cell r="I174" t="str">
            <v>1127668</v>
          </cell>
        </row>
        <row r="175">
          <cell r="I175" t="str">
            <v>277482</v>
          </cell>
        </row>
        <row r="176">
          <cell r="I176" t="str">
            <v>1171031</v>
          </cell>
        </row>
        <row r="177">
          <cell r="I177" t="str">
            <v/>
          </cell>
        </row>
        <row r="178">
          <cell r="I178" t="str">
            <v/>
          </cell>
        </row>
        <row r="179">
          <cell r="I179" t="str">
            <v>284289</v>
          </cell>
        </row>
        <row r="180">
          <cell r="I180" t="str">
            <v>1167478</v>
          </cell>
        </row>
        <row r="181">
          <cell r="I181" t="str">
            <v/>
          </cell>
        </row>
        <row r="182">
          <cell r="I182" t="str">
            <v/>
          </cell>
        </row>
        <row r="183">
          <cell r="I183" t="str">
            <v>1134504</v>
          </cell>
        </row>
        <row r="184">
          <cell r="I184" t="str">
            <v>249404</v>
          </cell>
        </row>
        <row r="185">
          <cell r="I185" t="str">
            <v>1155030</v>
          </cell>
        </row>
        <row r="186">
          <cell r="I186" t="str">
            <v>1153869</v>
          </cell>
        </row>
        <row r="187">
          <cell r="I187" t="str">
            <v/>
          </cell>
        </row>
        <row r="188">
          <cell r="I188" t="str">
            <v>1144783</v>
          </cell>
        </row>
        <row r="189">
          <cell r="I189" t="str">
            <v/>
          </cell>
        </row>
        <row r="190">
          <cell r="I190" t="str">
            <v/>
          </cell>
        </row>
        <row r="191">
          <cell r="I191" t="str">
            <v>1130330</v>
          </cell>
        </row>
        <row r="192">
          <cell r="I192" t="str">
            <v/>
          </cell>
        </row>
        <row r="193">
          <cell r="I193" t="str">
            <v/>
          </cell>
        </row>
        <row r="194">
          <cell r="I194" t="str">
            <v/>
          </cell>
        </row>
        <row r="195">
          <cell r="I195" t="str">
            <v>251977</v>
          </cell>
        </row>
        <row r="196">
          <cell r="I196" t="str">
            <v>506648</v>
          </cell>
        </row>
        <row r="197">
          <cell r="I197" t="str">
            <v/>
          </cell>
        </row>
        <row r="198">
          <cell r="I198" t="str">
            <v/>
          </cell>
        </row>
        <row r="199">
          <cell r="I199" t="str">
            <v/>
          </cell>
        </row>
        <row r="200">
          <cell r="I200" t="str">
            <v/>
          </cell>
        </row>
        <row r="201">
          <cell r="I201" t="str">
            <v/>
          </cell>
        </row>
        <row r="202">
          <cell r="I202" t="str">
            <v/>
          </cell>
        </row>
        <row r="203">
          <cell r="I203" t="str">
            <v/>
          </cell>
        </row>
        <row r="204">
          <cell r="I204" t="str">
            <v/>
          </cell>
        </row>
        <row r="205">
          <cell r="I205" t="str">
            <v/>
          </cell>
        </row>
        <row r="206">
          <cell r="I206" t="str">
            <v/>
          </cell>
        </row>
        <row r="207">
          <cell r="I20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35448-B76C-4180-BE5C-2DB90A59A93D}">
  <dimension ref="A1:T207"/>
  <sheetViews>
    <sheetView tabSelected="1" workbookViewId="0"/>
  </sheetViews>
  <sheetFormatPr defaultRowHeight="15" x14ac:dyDescent="0.25"/>
  <cols>
    <col min="1" max="1" width="24.7109375" customWidth="1"/>
    <col min="2" max="2" width="100.28515625" customWidth="1"/>
    <col min="3" max="3" width="49.85546875" customWidth="1"/>
    <col min="4" max="4" width="17" customWidth="1"/>
    <col min="6" max="6" width="12" customWidth="1"/>
    <col min="7" max="7" width="77.42578125" customWidth="1"/>
    <col min="8" max="8" width="33.140625" customWidth="1"/>
    <col min="10" max="10" width="17.140625" customWidth="1"/>
    <col min="12" max="12" width="20.5703125" customWidth="1"/>
    <col min="13" max="13" width="13.7109375" customWidth="1"/>
    <col min="14" max="14" width="30.85546875" customWidth="1"/>
    <col min="15" max="15" width="20" customWidth="1"/>
    <col min="16" max="16" width="24.42578125" customWidth="1"/>
    <col min="17" max="17" width="21.42578125" customWidth="1"/>
    <col min="18" max="18" width="24.42578125" customWidth="1"/>
    <col min="19" max="19" width="39.140625" customWidth="1"/>
    <col min="20" max="20" width="22.7109375" customWidth="1"/>
  </cols>
  <sheetData>
    <row r="1" spans="1:20" ht="15.75" thickBot="1" x14ac:dyDescent="0.3">
      <c r="A1" s="9"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1" t="s">
        <v>19</v>
      </c>
    </row>
    <row r="2" spans="1:20" x14ac:dyDescent="0.25">
      <c r="A2" s="5" t="str">
        <f>CONCATENATE('[1]#fixed_data'!$B$2&amp;'[1]#export'!B3)</f>
        <v>360G-NatChurchTrust-9154</v>
      </c>
      <c r="B2" s="6" t="str">
        <f t="shared" ref="B2:B65" si="0">CONCATENATE(P2&amp;" award to "&amp;G2)</f>
        <v>Preventative Maintenance Micro Grants award to RIPON, St Wilfrid</v>
      </c>
      <c r="C2" s="5" t="str">
        <f>SUBSTITUTE('[1]#export'!J3,"DUPLICATE RECORD FOR CINNAMON - ","")</f>
        <v>Gutter Clearance</v>
      </c>
      <c r="D2" s="5">
        <f>'[1]#export'!M3</f>
        <v>1000</v>
      </c>
      <c r="E2" s="5" t="str">
        <f>'[1]#fixed_data'!$B$3</f>
        <v>GBP</v>
      </c>
      <c r="F2" s="7">
        <f>'[1]#export'!N3</f>
        <v>43109</v>
      </c>
      <c r="G2" s="5" t="str">
        <f>'[1]#export'!C3</f>
        <v>RIPON, St Wilfrid</v>
      </c>
      <c r="H2" s="5" t="str">
        <f>IF('[1]360_data'!I2="",CONCATENATE('[1]#fixed_data'!$B$8&amp;'[1]#export'!A3),IF(LEFT(I2,2)="SC","GB-SC-"&amp;I2,IF(LEFT(I2,3)="NIC","GB-NIC-"&amp;SUBSTITUTE(I2,"NIC",""),IF(LEFT(I2,1)="X","GB-REV-"&amp;I2,IF(AND(LEFT(I2,1)="1",LEN(I2)=6),"GB-NIC-"&amp;I2,IF(AND(LEFT(I2,1)="1",LEN(I2)=7),"GB-CHC-"&amp;I2,IF(LEN(I2)=6,"GB-CHC-"&amp;I2,"check_ID")))))))</f>
        <v>GB-CHC-249404</v>
      </c>
      <c r="I2" s="5" t="str">
        <f>IF(ISBLANK('[1]#export'!H3),"",IF('[1]#export'!H3="N/A","",IF('[1]#export'!H3="Excepted","",IF(LEN('[1]#export'!H3)&lt;5,"",SUBSTITUTE('[1]#export'!H3," ","")))))</f>
        <v>249404</v>
      </c>
      <c r="J2" s="5" t="str">
        <f>IF(ISBLANK('[1]#export'!D3),"",'[1]#export'!D3)</f>
        <v>North Yorkshire</v>
      </c>
      <c r="K2" s="5" t="str">
        <f>'[1]#export'!E3</f>
        <v>HG42AB</v>
      </c>
      <c r="L2" s="5" t="str">
        <f>IF(ISBLANK('[1]#export'!G3),"",'[1]#export'!G3)</f>
        <v>Roman Catholic</v>
      </c>
      <c r="M2" s="6" t="str">
        <f>IF(ISBLANK('[1]#export'!I3),"",IF('[1]#export'!I3="Unlisted",'[1]#export'!I3,CONCATENATE("Grade "&amp;'[1]#export'!I3)))</f>
        <v>Grade II*</v>
      </c>
      <c r="N2" s="5" t="str">
        <f>IF(ISBLANK('[1]#export'!F3),"",'[1]#export'!F3)</f>
        <v>Urban</v>
      </c>
      <c r="O2" s="5" t="str">
        <f>'[1]#export'!L3</f>
        <v>Yorkshire</v>
      </c>
      <c r="P2" s="5" t="str">
        <f>'[1]#export'!K3</f>
        <v>Preventative Maintenance Micro Grants</v>
      </c>
      <c r="Q2" s="5" t="str">
        <f>'[1]#fixed_data'!$B$6</f>
        <v>GB-CHC-1119845</v>
      </c>
      <c r="R2" s="5" t="str">
        <f>'[1]#fixed_data'!$B$7</f>
        <v>National Churches Trust</v>
      </c>
      <c r="S2" s="5" t="str">
        <f>'[1]#fixed_data'!$B$5</f>
        <v>https://www.nationalchurchestrust.org/</v>
      </c>
      <c r="T2" s="8">
        <f ca="1">'[1]#fixed_data'!$B$4</f>
        <v>43812</v>
      </c>
    </row>
    <row r="3" spans="1:20" x14ac:dyDescent="0.25">
      <c r="A3" s="1" t="str">
        <f>CONCATENATE('[1]#fixed_data'!$B$2&amp;'[1]#export'!B4)</f>
        <v>360G-NatChurchTrust-9243</v>
      </c>
      <c r="B3" s="2" t="str">
        <f t="shared" si="0"/>
        <v>Community award to BIRMINGHAM, STECHFORD, All Saints</v>
      </c>
      <c r="C3" s="1" t="str">
        <f>SUBSTITUTE('[1]#export'!J4,"DUPLICATE RECORD FOR CINNAMON - ","")</f>
        <v>Install 2 toilets (one accessible with baby change)</v>
      </c>
      <c r="D3" s="1">
        <f>'[1]#export'!M4</f>
        <v>10000</v>
      </c>
      <c r="E3" s="1" t="str">
        <f>'[1]#fixed_data'!$B$3</f>
        <v>GBP</v>
      </c>
      <c r="F3" s="3">
        <f>'[1]#export'!N4</f>
        <v>43166</v>
      </c>
      <c r="G3" s="1" t="str">
        <f>'[1]#export'!C4</f>
        <v>BIRMINGHAM, STECHFORD, All Saints</v>
      </c>
      <c r="H3" s="1" t="str">
        <f>IF('[1]360_data'!I3="",CONCATENATE('[1]#fixed_data'!$B$8&amp;'[1]#export'!A4),IF(LEFT(I3,2)="SC","GB-SC-"&amp;I3,IF(LEFT(I3,3)="NIC","GB-NIC-"&amp;SUBSTITUTE(I3,"NIC",""),IF(LEFT(I3,1)="X","GB-REV-"&amp;I3,IF(AND(LEFT(I3,1)="1",LEN(I3)=6),"GB-NIC-"&amp;I3,IF(AND(LEFT(I3,1)="1",LEN(I3)=7),"GB-CHC-"&amp;I3,IF(LEN(I3)=6,"GB-CHC-"&amp;I3,"check_ID")))))))</f>
        <v>GB-CHC-243931</v>
      </c>
      <c r="I3" s="1" t="str">
        <f>IF(ISBLANK('[1]#export'!H4),"",IF('[1]#export'!H4="N/A","",IF('[1]#export'!H4="Excepted","",IF(LEN('[1]#export'!H4)&lt;5,"",SUBSTITUTE('[1]#export'!H4," ","")))))</f>
        <v>243931</v>
      </c>
      <c r="J3" s="1" t="str">
        <f>IF(ISBLANK('[1]#export'!D4),"",'[1]#export'!D4)</f>
        <v>West Midlands</v>
      </c>
      <c r="K3" s="1" t="str">
        <f>'[1]#export'!E4</f>
        <v>B33 8UA</v>
      </c>
      <c r="L3" s="1" t="str">
        <f>IF(ISBLANK('[1]#export'!G4),"",'[1]#export'!G4)</f>
        <v>Anglican</v>
      </c>
      <c r="M3" s="2" t="str">
        <f>IF(ISBLANK('[1]#export'!I4),"",IF('[1]#export'!I4="Unlisted",'[1]#export'!I4,CONCATENATE("Grade "&amp;'[1]#export'!I4)))</f>
        <v>Grade Unl</v>
      </c>
      <c r="N3" s="1" t="str">
        <f>IF(ISBLANK('[1]#export'!F4),"",'[1]#export'!F4)</f>
        <v>Urban</v>
      </c>
      <c r="O3" s="1" t="str">
        <f>'[1]#export'!L4</f>
        <v>West Midlands</v>
      </c>
      <c r="P3" s="1" t="str">
        <f>'[1]#export'!K4</f>
        <v>Community</v>
      </c>
      <c r="Q3" s="1" t="str">
        <f>'[1]#fixed_data'!$B$6</f>
        <v>GB-CHC-1119845</v>
      </c>
      <c r="R3" s="1" t="str">
        <f>'[1]#fixed_data'!$B$7</f>
        <v>National Churches Trust</v>
      </c>
      <c r="S3" s="1" t="str">
        <f>'[1]#fixed_data'!$B$5</f>
        <v>https://www.nationalchurchestrust.org/</v>
      </c>
      <c r="T3" s="4">
        <f ca="1">'[1]#fixed_data'!$B$4</f>
        <v>43812</v>
      </c>
    </row>
    <row r="4" spans="1:20" x14ac:dyDescent="0.25">
      <c r="A4" s="1" t="str">
        <f>CONCATENATE('[1]#fixed_data'!$B$2&amp;'[1]#export'!B5)</f>
        <v>360G-NatChurchTrust-9247</v>
      </c>
      <c r="B4" s="2" t="str">
        <f t="shared" si="0"/>
        <v>Community award to UPWEY, St Laurence</v>
      </c>
      <c r="C4" s="1" t="str">
        <f>SUBSTITUTE('[1]#export'!J5,"DUPLICATE RECORD FOR CINNAMON - ","")</f>
        <v>Extension with accessible toilet, servery against S wall, and access works</v>
      </c>
      <c r="D4" s="1">
        <f>'[1]#export'!M5</f>
        <v>10000</v>
      </c>
      <c r="E4" s="1" t="str">
        <f>'[1]#fixed_data'!$B$3</f>
        <v>GBP</v>
      </c>
      <c r="F4" s="3">
        <f>'[1]#export'!N5</f>
        <v>43166</v>
      </c>
      <c r="G4" s="1" t="str">
        <f>'[1]#export'!C5</f>
        <v>UPWEY, St Laurence</v>
      </c>
      <c r="H4" s="1" t="str">
        <f>IF('[1]360_data'!I4="",CONCATENATE('[1]#fixed_data'!$B$8&amp;'[1]#export'!A5),IF(LEFT(I4,2)="SC","GB-SC-"&amp;I4,IF(LEFT(I4,3)="NIC","GB-NIC-"&amp;SUBSTITUTE(I4,"NIC",""),IF(LEFT(I4,1)="X","GB-REV-"&amp;I4,IF(AND(LEFT(I4,1)="1",LEN(I4)=6),"GB-NIC-"&amp;I4,IF(AND(LEFT(I4,1)="1",LEN(I4)=7),"GB-CHC-"&amp;I4,IF(LEN(I4)=6,"GB-CHC-"&amp;I4,"check_ID")))))))</f>
        <v>360G-NatChurchTrust-ORG:7643</v>
      </c>
      <c r="I4" s="1" t="str">
        <f>IF(ISBLANK('[1]#export'!H5),"",IF('[1]#export'!H5="N/A","",IF('[1]#export'!H5="Excepted","",IF(LEN('[1]#export'!H5)&lt;5,"",SUBSTITUTE('[1]#export'!H5," ","")))))</f>
        <v/>
      </c>
      <c r="J4" s="1" t="str">
        <f>IF(ISBLANK('[1]#export'!D5),"",'[1]#export'!D5)</f>
        <v>Dorset</v>
      </c>
      <c r="K4" s="1" t="str">
        <f>'[1]#export'!E5</f>
        <v>DT3 5QE</v>
      </c>
      <c r="L4" s="1" t="str">
        <f>IF(ISBLANK('[1]#export'!G5),"",'[1]#export'!G5)</f>
        <v>Anglican</v>
      </c>
      <c r="M4" s="2" t="str">
        <f>IF(ISBLANK('[1]#export'!I5),"",IF('[1]#export'!I5="Unlisted",'[1]#export'!I5,CONCATENATE("Grade "&amp;'[1]#export'!I5)))</f>
        <v>Grade II*</v>
      </c>
      <c r="N4" s="1" t="str">
        <f>IF(ISBLANK('[1]#export'!F5),"",'[1]#export'!F5)</f>
        <v>Rural</v>
      </c>
      <c r="O4" s="1" t="str">
        <f>'[1]#export'!L5</f>
        <v>South West</v>
      </c>
      <c r="P4" s="1" t="str">
        <f>'[1]#export'!K5</f>
        <v>Community</v>
      </c>
      <c r="Q4" s="1" t="str">
        <f>'[1]#fixed_data'!$B$6</f>
        <v>GB-CHC-1119845</v>
      </c>
      <c r="R4" s="1" t="str">
        <f>'[1]#fixed_data'!$B$7</f>
        <v>National Churches Trust</v>
      </c>
      <c r="S4" s="1" t="str">
        <f>'[1]#fixed_data'!$B$5</f>
        <v>https://www.nationalchurchestrust.org/</v>
      </c>
      <c r="T4" s="4">
        <f ca="1">'[1]#fixed_data'!$B$4</f>
        <v>43812</v>
      </c>
    </row>
    <row r="5" spans="1:20" x14ac:dyDescent="0.25">
      <c r="A5" s="1" t="str">
        <f>CONCATENATE('[1]#fixed_data'!$B$2&amp;'[1]#export'!B6)</f>
        <v>360G-NatChurchTrust-9249</v>
      </c>
      <c r="B5" s="2" t="str">
        <f t="shared" si="0"/>
        <v>Community award to ALKHAM, St Anthony of Pamiers</v>
      </c>
      <c r="C5" s="1" t="str">
        <f>SUBSTITUTE('[1]#export'!J6,"DUPLICATE RECORD FOR CINNAMON - ","")</f>
        <v>Install accessible toilet and kitchenette, create multifunctional meeting area, reordering, improve access</v>
      </c>
      <c r="D5" s="1">
        <f>'[1]#export'!M6</f>
        <v>5000</v>
      </c>
      <c r="E5" s="1" t="str">
        <f>'[1]#fixed_data'!$B$3</f>
        <v>GBP</v>
      </c>
      <c r="F5" s="3">
        <f>'[1]#export'!N6</f>
        <v>43166</v>
      </c>
      <c r="G5" s="1" t="str">
        <f>'[1]#export'!C6</f>
        <v>ALKHAM, St Anthony of Pamiers</v>
      </c>
      <c r="H5" s="1" t="str">
        <f>IF('[1]360_data'!I5="",CONCATENATE('[1]#fixed_data'!$B$8&amp;'[1]#export'!A6),IF(LEFT(I5,2)="SC","GB-SC-"&amp;I5,IF(LEFT(I5,3)="NIC","GB-NIC-"&amp;SUBSTITUTE(I5,"NIC",""),IF(LEFT(I5,1)="X","GB-REV-"&amp;I5,IF(AND(LEFT(I5,1)="1",LEN(I5)=6),"GB-NIC-"&amp;I5,IF(AND(LEFT(I5,1)="1",LEN(I5)=7),"GB-CHC-"&amp;I5,IF(LEN(I5)=6,"GB-CHC-"&amp;I5,"check_ID")))))))</f>
        <v>360G-NatChurchTrust-ORG:7645</v>
      </c>
      <c r="I5" s="1" t="str">
        <f>IF(ISBLANK('[1]#export'!H6),"",IF('[1]#export'!H6="N/A","",IF('[1]#export'!H6="Excepted","",IF(LEN('[1]#export'!H6)&lt;5,"",SUBSTITUTE('[1]#export'!H6," ","")))))</f>
        <v/>
      </c>
      <c r="J5" s="1" t="str">
        <f>IF(ISBLANK('[1]#export'!D6),"",'[1]#export'!D6)</f>
        <v>Kent</v>
      </c>
      <c r="K5" s="1" t="str">
        <f>'[1]#export'!E6</f>
        <v>CT15 7DF</v>
      </c>
      <c r="L5" s="1" t="str">
        <f>IF(ISBLANK('[1]#export'!G6),"",'[1]#export'!G6)</f>
        <v>Anglican</v>
      </c>
      <c r="M5" s="2" t="str">
        <f>IF(ISBLANK('[1]#export'!I6),"",IF('[1]#export'!I6="Unlisted",'[1]#export'!I6,CONCATENATE("Grade "&amp;'[1]#export'!I6)))</f>
        <v>Grade I</v>
      </c>
      <c r="N5" s="1" t="str">
        <f>IF(ISBLANK('[1]#export'!F6),"",'[1]#export'!F6)</f>
        <v>Rural</v>
      </c>
      <c r="O5" s="1" t="str">
        <f>'[1]#export'!L6</f>
        <v>South East</v>
      </c>
      <c r="P5" s="1" t="str">
        <f>'[1]#export'!K6</f>
        <v>Community</v>
      </c>
      <c r="Q5" s="1" t="str">
        <f>'[1]#fixed_data'!$B$6</f>
        <v>GB-CHC-1119845</v>
      </c>
      <c r="R5" s="1" t="str">
        <f>'[1]#fixed_data'!$B$7</f>
        <v>National Churches Trust</v>
      </c>
      <c r="S5" s="1" t="str">
        <f>'[1]#fixed_data'!$B$5</f>
        <v>https://www.nationalchurchestrust.org/</v>
      </c>
      <c r="T5" s="4">
        <f ca="1">'[1]#fixed_data'!$B$4</f>
        <v>43812</v>
      </c>
    </row>
    <row r="6" spans="1:20" x14ac:dyDescent="0.25">
      <c r="A6" s="1" t="str">
        <f>CONCATENATE('[1]#fixed_data'!$B$2&amp;'[1]#export'!B7)</f>
        <v>360G-NatChurchTrust-9250</v>
      </c>
      <c r="B6" s="2" t="str">
        <f t="shared" si="0"/>
        <v>Repair award to CRADLEY, St James the Great</v>
      </c>
      <c r="C6" s="1" t="str">
        <f>SUBSTITUTE('[1]#export'!J7,"DUPLICATE RECORD FOR CINNAMON - ","")</f>
        <v>Relead tower roof, repoint stonework, repair/replace N aisle floor, upgrade catering facilities.</v>
      </c>
      <c r="D6" s="1">
        <f>'[1]#export'!M7</f>
        <v>10000</v>
      </c>
      <c r="E6" s="1" t="str">
        <f>'[1]#fixed_data'!$B$3</f>
        <v>GBP</v>
      </c>
      <c r="F6" s="3">
        <f>'[1]#export'!N7</f>
        <v>43166</v>
      </c>
      <c r="G6" s="1" t="str">
        <f>'[1]#export'!C7</f>
        <v>CRADLEY, St James the Great</v>
      </c>
      <c r="H6" s="1" t="str">
        <f>IF('[1]360_data'!I6="",CONCATENATE('[1]#fixed_data'!$B$8&amp;'[1]#export'!A7),IF(LEFT(I6,2)="SC","GB-SC-"&amp;I6,IF(LEFT(I6,3)="NIC","GB-NIC-"&amp;SUBSTITUTE(I6,"NIC",""),IF(LEFT(I6,1)="X","GB-REV-"&amp;I6,IF(AND(LEFT(I6,1)="1",LEN(I6)=6),"GB-NIC-"&amp;I6,IF(AND(LEFT(I6,1)="1",LEN(I6)=7),"GB-CHC-"&amp;I6,IF(LEN(I6)=6,"GB-CHC-"&amp;I6,"check_ID")))))))</f>
        <v>360G-NatChurchTrust-ORG:7646</v>
      </c>
      <c r="I6" s="1" t="str">
        <f>IF(ISBLANK('[1]#export'!H7),"",IF('[1]#export'!H7="N/A","",IF('[1]#export'!H7="Excepted","",IF(LEN('[1]#export'!H7)&lt;5,"",SUBSTITUTE('[1]#export'!H7," ","")))))</f>
        <v/>
      </c>
      <c r="J6" s="1" t="str">
        <f>IF(ISBLANK('[1]#export'!D7),"",'[1]#export'!D7)</f>
        <v>Worcestershire</v>
      </c>
      <c r="K6" s="1" t="str">
        <f>'[1]#export'!E7</f>
        <v>WR13 5LH</v>
      </c>
      <c r="L6" s="1" t="str">
        <f>IF(ISBLANK('[1]#export'!G7),"",'[1]#export'!G7)</f>
        <v>Anglican</v>
      </c>
      <c r="M6" s="2" t="str">
        <f>IF(ISBLANK('[1]#export'!I7),"",IF('[1]#export'!I7="Unlisted",'[1]#export'!I7,CONCATENATE("Grade "&amp;'[1]#export'!I7)))</f>
        <v>Grade II*</v>
      </c>
      <c r="N6" s="1" t="str">
        <f>IF(ISBLANK('[1]#export'!F7),"",'[1]#export'!F7)</f>
        <v>Rural</v>
      </c>
      <c r="O6" s="1" t="str">
        <f>'[1]#export'!L7</f>
        <v>West Midlands</v>
      </c>
      <c r="P6" s="1" t="str">
        <f>'[1]#export'!K7</f>
        <v>Repair</v>
      </c>
      <c r="Q6" s="1" t="str">
        <f>'[1]#fixed_data'!$B$6</f>
        <v>GB-CHC-1119845</v>
      </c>
      <c r="R6" s="1" t="str">
        <f>'[1]#fixed_data'!$B$7</f>
        <v>National Churches Trust</v>
      </c>
      <c r="S6" s="1" t="str">
        <f>'[1]#fixed_data'!$B$5</f>
        <v>https://www.nationalchurchestrust.org/</v>
      </c>
      <c r="T6" s="4">
        <f ca="1">'[1]#fixed_data'!$B$4</f>
        <v>43812</v>
      </c>
    </row>
    <row r="7" spans="1:20" x14ac:dyDescent="0.25">
      <c r="A7" s="1" t="str">
        <f>CONCATENATE('[1]#fixed_data'!$B$2&amp;'[1]#export'!B8)</f>
        <v>360G-NatChurchTrust-9251</v>
      </c>
      <c r="B7" s="2" t="str">
        <f t="shared" si="0"/>
        <v>Repair award to LANARK, St Mary</v>
      </c>
      <c r="C7" s="1" t="str">
        <f>SUBSTITUTE('[1]#export'!J8,"DUPLICATE RECORD FOR CINNAMON - ","")</f>
        <v>Roof repairs</v>
      </c>
      <c r="D7" s="1">
        <f>'[1]#export'!M8</f>
        <v>40000</v>
      </c>
      <c r="E7" s="1" t="str">
        <f>'[1]#fixed_data'!$B$3</f>
        <v>GBP</v>
      </c>
      <c r="F7" s="3">
        <f>'[1]#export'!N8</f>
        <v>43166</v>
      </c>
      <c r="G7" s="1" t="str">
        <f>'[1]#export'!C8</f>
        <v>LANARK, St Mary</v>
      </c>
      <c r="H7" s="1" t="str">
        <f>IF('[1]360_data'!I7="",CONCATENATE('[1]#fixed_data'!$B$8&amp;'[1]#export'!A8),IF(LEFT(I7,2)="SC","GB-SC-"&amp;I7,IF(LEFT(I7,3)="NIC","GB-NIC-"&amp;SUBSTITUTE(I7,"NIC",""),IF(LEFT(I7,1)="X","GB-REV-"&amp;I7,IF(AND(LEFT(I7,1)="1",LEN(I7)=6),"GB-NIC-"&amp;I7,IF(AND(LEFT(I7,1)="1",LEN(I7)=7),"GB-CHC-"&amp;I7,IF(LEN(I7)=6,"GB-CHC-"&amp;I7,"check_ID")))))))</f>
        <v>GB-SC-SC011041</v>
      </c>
      <c r="I7" s="1" t="str">
        <f>IF(ISBLANK('[1]#export'!H8),"",IF('[1]#export'!H8="N/A","",IF('[1]#export'!H8="Excepted","",IF(LEN('[1]#export'!H8)&lt;5,"",SUBSTITUTE('[1]#export'!H8," ","")))))</f>
        <v>SC011041</v>
      </c>
      <c r="J7" s="1" t="str">
        <f>IF(ISBLANK('[1]#export'!D8),"",'[1]#export'!D8)</f>
        <v>Lanarkshire</v>
      </c>
      <c r="K7" s="1" t="str">
        <f>'[1]#export'!E8</f>
        <v>ML11 7JS</v>
      </c>
      <c r="L7" s="1" t="str">
        <f>IF(ISBLANK('[1]#export'!G8),"",'[1]#export'!G8)</f>
        <v>Roman Catholic</v>
      </c>
      <c r="M7" s="2" t="str">
        <f>IF(ISBLANK('[1]#export'!I8),"",IF('[1]#export'!I8="Unlisted",'[1]#export'!I8,CONCATENATE("Grade "&amp;'[1]#export'!I8)))</f>
        <v>Grade A</v>
      </c>
      <c r="N7" s="1" t="str">
        <f>IF(ISBLANK('[1]#export'!F8),"",'[1]#export'!F8)</f>
        <v>Small town or suburb</v>
      </c>
      <c r="O7" s="1" t="str">
        <f>'[1]#export'!L8</f>
        <v>Scotland</v>
      </c>
      <c r="P7" s="1" t="str">
        <f>'[1]#export'!K8</f>
        <v>Repair</v>
      </c>
      <c r="Q7" s="1" t="str">
        <f>'[1]#fixed_data'!$B$6</f>
        <v>GB-CHC-1119845</v>
      </c>
      <c r="R7" s="1" t="str">
        <f>'[1]#fixed_data'!$B$7</f>
        <v>National Churches Trust</v>
      </c>
      <c r="S7" s="1" t="str">
        <f>'[1]#fixed_data'!$B$5</f>
        <v>https://www.nationalchurchestrust.org/</v>
      </c>
      <c r="T7" s="4">
        <f ca="1">'[1]#fixed_data'!$B$4</f>
        <v>43812</v>
      </c>
    </row>
    <row r="8" spans="1:20" x14ac:dyDescent="0.25">
      <c r="A8" s="1" t="str">
        <f>CONCATENATE('[1]#fixed_data'!$B$2&amp;'[1]#export'!B9)</f>
        <v>360G-NatChurchTrust-9256</v>
      </c>
      <c r="B8" s="2" t="str">
        <f t="shared" si="0"/>
        <v>Repair award to LANTEGLOS BY CAMELFORD, St Julitta</v>
      </c>
      <c r="C8" s="1" t="str">
        <f>SUBSTITUTE('[1]#export'!J9,"DUPLICATE RECORD FOR CINNAMON - ","")</f>
        <v>Roof repairs, structural repairs to tower, stonework repointing, replace timbers, install kitchen and compostible toilet, new heating and lighting</v>
      </c>
      <c r="D8" s="1">
        <f>'[1]#export'!M9</f>
        <v>40000</v>
      </c>
      <c r="E8" s="1" t="str">
        <f>'[1]#fixed_data'!$B$3</f>
        <v>GBP</v>
      </c>
      <c r="F8" s="3">
        <f>'[1]#export'!N9</f>
        <v>43166</v>
      </c>
      <c r="G8" s="1" t="str">
        <f>'[1]#export'!C9</f>
        <v>LANTEGLOS BY CAMELFORD, St Julitta</v>
      </c>
      <c r="H8" s="1" t="str">
        <f>IF('[1]360_data'!I8="",CONCATENATE('[1]#fixed_data'!$B$8&amp;'[1]#export'!A9),IF(LEFT(I8,2)="SC","GB-SC-"&amp;I8,IF(LEFT(I8,3)="NIC","GB-NIC-"&amp;SUBSTITUTE(I8,"NIC",""),IF(LEFT(I8,1)="X","GB-REV-"&amp;I8,IF(AND(LEFT(I8,1)="1",LEN(I8)=6),"GB-NIC-"&amp;I8,IF(AND(LEFT(I8,1)="1",LEN(I8)=7),"GB-CHC-"&amp;I8,IF(LEN(I8)=6,"GB-CHC-"&amp;I8,"check_ID")))))))</f>
        <v>GB-CHC-1177951</v>
      </c>
      <c r="I8" s="1" t="str">
        <f>IF(ISBLANK('[1]#export'!H9),"",IF('[1]#export'!H9="N/A","",IF('[1]#export'!H9="Excepted","",IF(LEN('[1]#export'!H9)&lt;5,"",SUBSTITUTE('[1]#export'!H9," ","")))))</f>
        <v>1177951</v>
      </c>
      <c r="J8" s="1" t="str">
        <f>IF(ISBLANK('[1]#export'!D9),"",'[1]#export'!D9)</f>
        <v>Cornwall</v>
      </c>
      <c r="K8" s="1" t="str">
        <f>'[1]#export'!E9</f>
        <v>PL32 9RG</v>
      </c>
      <c r="L8" s="1" t="str">
        <f>IF(ISBLANK('[1]#export'!G9),"",'[1]#export'!G9)</f>
        <v>Anglican</v>
      </c>
      <c r="M8" s="2" t="str">
        <f>IF(ISBLANK('[1]#export'!I9),"",IF('[1]#export'!I9="Unlisted",'[1]#export'!I9,CONCATENATE("Grade "&amp;'[1]#export'!I9)))</f>
        <v>Grade I</v>
      </c>
      <c r="N8" s="1" t="str">
        <f>IF(ISBLANK('[1]#export'!F9),"",'[1]#export'!F9)</f>
        <v>Rural</v>
      </c>
      <c r="O8" s="1" t="str">
        <f>'[1]#export'!L9</f>
        <v>South West</v>
      </c>
      <c r="P8" s="1" t="str">
        <f>'[1]#export'!K9</f>
        <v>Repair</v>
      </c>
      <c r="Q8" s="1" t="str">
        <f>'[1]#fixed_data'!$B$6</f>
        <v>GB-CHC-1119845</v>
      </c>
      <c r="R8" s="1" t="str">
        <f>'[1]#fixed_data'!$B$7</f>
        <v>National Churches Trust</v>
      </c>
      <c r="S8" s="1" t="str">
        <f>'[1]#fixed_data'!$B$5</f>
        <v>https://www.nationalchurchestrust.org/</v>
      </c>
      <c r="T8" s="4">
        <f ca="1">'[1]#fixed_data'!$B$4</f>
        <v>43812</v>
      </c>
    </row>
    <row r="9" spans="1:20" x14ac:dyDescent="0.25">
      <c r="A9" s="1" t="str">
        <f>CONCATENATE('[1]#fixed_data'!$B$2&amp;'[1]#export'!B10)</f>
        <v>360G-NatChurchTrust-9261</v>
      </c>
      <c r="B9" s="2" t="str">
        <f t="shared" si="0"/>
        <v>Repair award to NORTHAM, St Margaret</v>
      </c>
      <c r="C9" s="1" t="str">
        <f>SUBSTITUTE('[1]#export'!J10,"DUPLICATE RECORD FOR CINNAMON - ","")</f>
        <v>Roof and ceiling repairs, repair/replace rainwater goods</v>
      </c>
      <c r="D9" s="1">
        <f>'[1]#export'!M10</f>
        <v>10000</v>
      </c>
      <c r="E9" s="1" t="str">
        <f>'[1]#fixed_data'!$B$3</f>
        <v>GBP</v>
      </c>
      <c r="F9" s="3">
        <f>'[1]#export'!N10</f>
        <v>43166</v>
      </c>
      <c r="G9" s="1" t="str">
        <f>'[1]#export'!C10</f>
        <v>NORTHAM, St Margaret</v>
      </c>
      <c r="H9" s="1" t="str">
        <f>IF('[1]360_data'!I9="",CONCATENATE('[1]#fixed_data'!$B$8&amp;'[1]#export'!A10),IF(LEFT(I9,2)="SC","GB-SC-"&amp;I9,IF(LEFT(I9,3)="NIC","GB-NIC-"&amp;SUBSTITUTE(I9,"NIC",""),IF(LEFT(I9,1)="X","GB-REV-"&amp;I9,IF(AND(LEFT(I9,1)="1",LEN(I9)=6),"GB-NIC-"&amp;I9,IF(AND(LEFT(I9,1)="1",LEN(I9)=7),"GB-CHC-"&amp;I9,IF(LEN(I9)=6,"GB-CHC-"&amp;I9,"check_ID")))))))</f>
        <v>GB-CHC-1133811</v>
      </c>
      <c r="I9" s="1" t="str">
        <f>IF(ISBLANK('[1]#export'!H10),"",IF('[1]#export'!H10="N/A","",IF('[1]#export'!H10="Excepted","",IF(LEN('[1]#export'!H10)&lt;5,"",SUBSTITUTE('[1]#export'!H10," ","")))))</f>
        <v>1133811</v>
      </c>
      <c r="J9" s="1" t="str">
        <f>IF(ISBLANK('[1]#export'!D10),"",'[1]#export'!D10)</f>
        <v>Devon</v>
      </c>
      <c r="K9" s="1" t="str">
        <f>'[1]#export'!E10</f>
        <v>EX39 1JL</v>
      </c>
      <c r="L9" s="1" t="str">
        <f>IF(ISBLANK('[1]#export'!G10),"",'[1]#export'!G10)</f>
        <v>Anglican</v>
      </c>
      <c r="M9" s="2" t="str">
        <f>IF(ISBLANK('[1]#export'!I10),"",IF('[1]#export'!I10="Unlisted",'[1]#export'!I10,CONCATENATE("Grade "&amp;'[1]#export'!I10)))</f>
        <v>Grade I</v>
      </c>
      <c r="N9" s="1" t="str">
        <f>IF(ISBLANK('[1]#export'!F10),"",'[1]#export'!F10)</f>
        <v>Small town or suburb</v>
      </c>
      <c r="O9" s="1" t="str">
        <f>'[1]#export'!L10</f>
        <v>South West</v>
      </c>
      <c r="P9" s="1" t="str">
        <f>'[1]#export'!K10</f>
        <v>Repair</v>
      </c>
      <c r="Q9" s="1" t="str">
        <f>'[1]#fixed_data'!$B$6</f>
        <v>GB-CHC-1119845</v>
      </c>
      <c r="R9" s="1" t="str">
        <f>'[1]#fixed_data'!$B$7</f>
        <v>National Churches Trust</v>
      </c>
      <c r="S9" s="1" t="str">
        <f>'[1]#fixed_data'!$B$5</f>
        <v>https://www.nationalchurchestrust.org/</v>
      </c>
      <c r="T9" s="4">
        <f ca="1">'[1]#fixed_data'!$B$4</f>
        <v>43812</v>
      </c>
    </row>
    <row r="10" spans="1:20" x14ac:dyDescent="0.25">
      <c r="A10" s="1" t="str">
        <f>CONCATENATE('[1]#fixed_data'!$B$2&amp;'[1]#export'!B11)</f>
        <v>360G-NatChurchTrust-9262</v>
      </c>
      <c r="B10" s="2" t="str">
        <f t="shared" si="0"/>
        <v>Repair award to COLD OVERTON, St John the Baptist</v>
      </c>
      <c r="C10" s="1" t="str">
        <f>SUBSTITUTE('[1]#export'!J11,"DUPLICATE RECORD FOR CINNAMON - ","")</f>
        <v>Repairs to the tower, damp work and internal repairs</v>
      </c>
      <c r="D10" s="1">
        <f>'[1]#export'!M11</f>
        <v>10000</v>
      </c>
      <c r="E10" s="1" t="str">
        <f>'[1]#fixed_data'!$B$3</f>
        <v>GBP</v>
      </c>
      <c r="F10" s="3">
        <f>'[1]#export'!N11</f>
        <v>43166</v>
      </c>
      <c r="G10" s="1" t="str">
        <f>'[1]#export'!C11</f>
        <v>COLD OVERTON, St John the Baptist</v>
      </c>
      <c r="H10" s="1" t="str">
        <f>IF('[1]360_data'!I10="",CONCATENATE('[1]#fixed_data'!$B$8&amp;'[1]#export'!A11),IF(LEFT(I10,2)="SC","GB-SC-"&amp;I10,IF(LEFT(I10,3)="NIC","GB-NIC-"&amp;SUBSTITUTE(I10,"NIC",""),IF(LEFT(I10,1)="X","GB-REV-"&amp;I10,IF(AND(LEFT(I10,1)="1",LEN(I10)=6),"GB-NIC-"&amp;I10,IF(AND(LEFT(I10,1)="1",LEN(I10)=7),"GB-CHC-"&amp;I10,IF(LEN(I10)=6,"GB-CHC-"&amp;I10,"check_ID")))))))</f>
        <v>GB-CHC-1054293</v>
      </c>
      <c r="I10" s="1" t="str">
        <f>IF(ISBLANK('[1]#export'!H11),"",IF('[1]#export'!H11="N/A","",IF('[1]#export'!H11="Excepted","",IF(LEN('[1]#export'!H11)&lt;5,"",SUBSTITUTE('[1]#export'!H11," ","")))))</f>
        <v>1054293</v>
      </c>
      <c r="J10" s="1" t="str">
        <f>IF(ISBLANK('[1]#export'!D11),"",'[1]#export'!D11)</f>
        <v>Leicestershire</v>
      </c>
      <c r="K10" s="1" t="str">
        <f>'[1]#export'!E11</f>
        <v>LE15 7QA</v>
      </c>
      <c r="L10" s="1" t="str">
        <f>IF(ISBLANK('[1]#export'!G11),"",'[1]#export'!G11)</f>
        <v>Anglican</v>
      </c>
      <c r="M10" s="2" t="str">
        <f>IF(ISBLANK('[1]#export'!I11),"",IF('[1]#export'!I11="Unlisted",'[1]#export'!I11,CONCATENATE("Grade "&amp;'[1]#export'!I11)))</f>
        <v>Grade I</v>
      </c>
      <c r="N10" s="1" t="str">
        <f>IF(ISBLANK('[1]#export'!F11),"",'[1]#export'!F11)</f>
        <v>Rural</v>
      </c>
      <c r="O10" s="1" t="str">
        <f>'[1]#export'!L11</f>
        <v>East Midlands</v>
      </c>
      <c r="P10" s="1" t="str">
        <f>'[1]#export'!K11</f>
        <v>Repair</v>
      </c>
      <c r="Q10" s="1" t="str">
        <f>'[1]#fixed_data'!$B$6</f>
        <v>GB-CHC-1119845</v>
      </c>
      <c r="R10" s="1" t="str">
        <f>'[1]#fixed_data'!$B$7</f>
        <v>National Churches Trust</v>
      </c>
      <c r="S10" s="1" t="str">
        <f>'[1]#fixed_data'!$B$5</f>
        <v>https://www.nationalchurchestrust.org/</v>
      </c>
      <c r="T10" s="4">
        <f ca="1">'[1]#fixed_data'!$B$4</f>
        <v>43812</v>
      </c>
    </row>
    <row r="11" spans="1:20" x14ac:dyDescent="0.25">
      <c r="A11" s="1" t="str">
        <f>CONCATENATE('[1]#fixed_data'!$B$2&amp;'[1]#export'!B12)</f>
        <v>360G-NatChurchTrust-9266</v>
      </c>
      <c r="B11" s="2" t="str">
        <f t="shared" si="0"/>
        <v>Community award to KINGS LYNN, King's Lynn Minster (St Margaret)</v>
      </c>
      <c r="C11" s="1" t="str">
        <f>SUBSTITUTE('[1]#export'!J12,"DUPLICATE RECORD FOR CINNAMON - ","")</f>
        <v>North porch development. Steel framed structure within NW tower to improve access, accommodate toilets, office and meeting space, access to bell chamber, display space, emergency exit. Some repairs</v>
      </c>
      <c r="D11" s="1">
        <f>'[1]#export'!M12</f>
        <v>15000</v>
      </c>
      <c r="E11" s="1" t="str">
        <f>'[1]#fixed_data'!$B$3</f>
        <v>GBP</v>
      </c>
      <c r="F11" s="3">
        <f>'[1]#export'!N12</f>
        <v>43166</v>
      </c>
      <c r="G11" s="1" t="str">
        <f>'[1]#export'!C12</f>
        <v>KINGS LYNN, King's Lynn Minster (St Margaret)</v>
      </c>
      <c r="H11" s="1" t="str">
        <f>IF('[1]360_data'!I11="",CONCATENATE('[1]#fixed_data'!$B$8&amp;'[1]#export'!A12),IF(LEFT(I11,2)="SC","GB-SC-"&amp;I11,IF(LEFT(I11,3)="NIC","GB-NIC-"&amp;SUBSTITUTE(I11,"NIC",""),IF(LEFT(I11,1)="X","GB-REV-"&amp;I11,IF(AND(LEFT(I11,1)="1",LEN(I11)=6),"GB-NIC-"&amp;I11,IF(AND(LEFT(I11,1)="1",LEN(I11)=7),"GB-CHC-"&amp;I11,IF(LEN(I11)=6,"GB-CHC-"&amp;I11,"check_ID")))))))</f>
        <v>GB-CHC-1140015</v>
      </c>
      <c r="I11" s="1" t="str">
        <f>IF(ISBLANK('[1]#export'!H12),"",IF('[1]#export'!H12="N/A","",IF('[1]#export'!H12="Excepted","",IF(LEN('[1]#export'!H12)&lt;5,"",SUBSTITUTE('[1]#export'!H12," ","")))))</f>
        <v>1140015</v>
      </c>
      <c r="J11" s="1" t="str">
        <f>IF(ISBLANK('[1]#export'!D12),"",'[1]#export'!D12)</f>
        <v>Norfolk</v>
      </c>
      <c r="K11" s="1" t="str">
        <f>'[1]#export'!E12</f>
        <v>PE30 5DL</v>
      </c>
      <c r="L11" s="1" t="str">
        <f>IF(ISBLANK('[1]#export'!G12),"",'[1]#export'!G12)</f>
        <v>Anglican</v>
      </c>
      <c r="M11" s="2" t="str">
        <f>IF(ISBLANK('[1]#export'!I12),"",IF('[1]#export'!I12="Unlisted",'[1]#export'!I12,CONCATENATE("Grade "&amp;'[1]#export'!I12)))</f>
        <v>Grade I</v>
      </c>
      <c r="N11" s="1" t="str">
        <f>IF(ISBLANK('[1]#export'!F12),"",'[1]#export'!F12)</f>
        <v>Small town or suburb</v>
      </c>
      <c r="O11" s="1" t="str">
        <f>'[1]#export'!L12</f>
        <v>East of England</v>
      </c>
      <c r="P11" s="1" t="str">
        <f>'[1]#export'!K12</f>
        <v>Community</v>
      </c>
      <c r="Q11" s="1" t="str">
        <f>'[1]#fixed_data'!$B$6</f>
        <v>GB-CHC-1119845</v>
      </c>
      <c r="R11" s="1" t="str">
        <f>'[1]#fixed_data'!$B$7</f>
        <v>National Churches Trust</v>
      </c>
      <c r="S11" s="1" t="str">
        <f>'[1]#fixed_data'!$B$5</f>
        <v>https://www.nationalchurchestrust.org/</v>
      </c>
      <c r="T11" s="4">
        <f ca="1">'[1]#fixed_data'!$B$4</f>
        <v>43812</v>
      </c>
    </row>
    <row r="12" spans="1:20" x14ac:dyDescent="0.25">
      <c r="A12" s="1" t="str">
        <f>CONCATENATE('[1]#fixed_data'!$B$2&amp;'[1]#export'!B13)</f>
        <v>360G-NatChurchTrust-9271</v>
      </c>
      <c r="B12" s="2" t="str">
        <f t="shared" si="0"/>
        <v>Repair award to COLCHESTER, St Botolph</v>
      </c>
      <c r="C12" s="1" t="str">
        <f>SUBSTITUTE('[1]#export'!J13,"DUPLICATE RECORD FOR CINNAMON - ","")</f>
        <v>Tower roof, stonework and gutter repairs</v>
      </c>
      <c r="D12" s="1">
        <f>'[1]#export'!M13</f>
        <v>10000</v>
      </c>
      <c r="E12" s="1" t="str">
        <f>'[1]#fixed_data'!$B$3</f>
        <v>GBP</v>
      </c>
      <c r="F12" s="3">
        <f>'[1]#export'!N13</f>
        <v>43166</v>
      </c>
      <c r="G12" s="1" t="str">
        <f>'[1]#export'!C13</f>
        <v>COLCHESTER, St Botolph</v>
      </c>
      <c r="H12" s="1" t="str">
        <f>IF('[1]360_data'!I12="",CONCATENATE('[1]#fixed_data'!$B$8&amp;'[1]#export'!A13),IF(LEFT(I12,2)="SC","GB-SC-"&amp;I12,IF(LEFT(I12,3)="NIC","GB-NIC-"&amp;SUBSTITUTE(I12,"NIC",""),IF(LEFT(I12,1)="X","GB-REV-"&amp;I12,IF(AND(LEFT(I12,1)="1",LEN(I12)=6),"GB-NIC-"&amp;I12,IF(AND(LEFT(I12,1)="1",LEN(I12)=7),"GB-CHC-"&amp;I12,IF(LEN(I12)=6,"GB-CHC-"&amp;I12,"check_ID")))))))</f>
        <v>360G-NatChurchTrust-ORG:7667</v>
      </c>
      <c r="I12" s="1" t="str">
        <f>IF(ISBLANK('[1]#export'!H13),"",IF('[1]#export'!H13="N/A","",IF('[1]#export'!H13="Excepted","",IF(LEN('[1]#export'!H13)&lt;5,"",SUBSTITUTE('[1]#export'!H13," ","")))))</f>
        <v/>
      </c>
      <c r="J12" s="1" t="str">
        <f>IF(ISBLANK('[1]#export'!D13),"",'[1]#export'!D13)</f>
        <v>Essex</v>
      </c>
      <c r="K12" s="1" t="str">
        <f>'[1]#export'!E13</f>
        <v>CO2 7EE</v>
      </c>
      <c r="L12" s="1" t="str">
        <f>IF(ISBLANK('[1]#export'!G13),"",'[1]#export'!G13)</f>
        <v>Anglican</v>
      </c>
      <c r="M12" s="2" t="str">
        <f>IF(ISBLANK('[1]#export'!I13),"",IF('[1]#export'!I13="Unlisted",'[1]#export'!I13,CONCATENATE("Grade "&amp;'[1]#export'!I13)))</f>
        <v>Grade II</v>
      </c>
      <c r="N12" s="1" t="str">
        <f>IF(ISBLANK('[1]#export'!F13),"",'[1]#export'!F13)</f>
        <v>Urban</v>
      </c>
      <c r="O12" s="1" t="str">
        <f>'[1]#export'!L13</f>
        <v>East of England</v>
      </c>
      <c r="P12" s="1" t="str">
        <f>'[1]#export'!K13</f>
        <v>Repair</v>
      </c>
      <c r="Q12" s="1" t="str">
        <f>'[1]#fixed_data'!$B$6</f>
        <v>GB-CHC-1119845</v>
      </c>
      <c r="R12" s="1" t="str">
        <f>'[1]#fixed_data'!$B$7</f>
        <v>National Churches Trust</v>
      </c>
      <c r="S12" s="1" t="str">
        <f>'[1]#fixed_data'!$B$5</f>
        <v>https://www.nationalchurchestrust.org/</v>
      </c>
      <c r="T12" s="4">
        <f ca="1">'[1]#fixed_data'!$B$4</f>
        <v>43812</v>
      </c>
    </row>
    <row r="13" spans="1:20" x14ac:dyDescent="0.25">
      <c r="A13" s="1" t="str">
        <f>CONCATENATE('[1]#fixed_data'!$B$2&amp;'[1]#export'!B14)</f>
        <v>360G-NatChurchTrust-9277</v>
      </c>
      <c r="B13" s="2" t="str">
        <f t="shared" si="0"/>
        <v>Repair award to BRAMPTON ABBOTTS, St Michael and All Angels</v>
      </c>
      <c r="C13" s="1" t="str">
        <f>SUBSTITUTE('[1]#export'!J14,"DUPLICATE RECORD FOR CINNAMON - ","")</f>
        <v>Repairs to all roofs, rainwater goods, drains, stonework, porch, windows, internal walls and ceilings</v>
      </c>
      <c r="D13" s="1">
        <f>'[1]#export'!M14</f>
        <v>20000</v>
      </c>
      <c r="E13" s="1" t="str">
        <f>'[1]#fixed_data'!$B$3</f>
        <v>GBP</v>
      </c>
      <c r="F13" s="3">
        <f>'[1]#export'!N14</f>
        <v>43166</v>
      </c>
      <c r="G13" s="1" t="str">
        <f>'[1]#export'!C14</f>
        <v>BRAMPTON ABBOTTS, St Michael and All Angels</v>
      </c>
      <c r="H13" s="1" t="str">
        <f>IF('[1]360_data'!I13="",CONCATENATE('[1]#fixed_data'!$B$8&amp;'[1]#export'!A14),IF(LEFT(I13,2)="SC","GB-SC-"&amp;I13,IF(LEFT(I13,3)="NIC","GB-NIC-"&amp;SUBSTITUTE(I13,"NIC",""),IF(LEFT(I13,1)="X","GB-REV-"&amp;I13,IF(AND(LEFT(I13,1)="1",LEN(I13)=6),"GB-NIC-"&amp;I13,IF(AND(LEFT(I13,1)="1",LEN(I13)=7),"GB-CHC-"&amp;I13,IF(LEN(I13)=6,"GB-CHC-"&amp;I13,"check_ID")))))))</f>
        <v>GB-CHC-249685</v>
      </c>
      <c r="I13" s="1" t="str">
        <f>IF(ISBLANK('[1]#export'!H14),"",IF('[1]#export'!H14="N/A","",IF('[1]#export'!H14="Excepted","",IF(LEN('[1]#export'!H14)&lt;5,"",SUBSTITUTE('[1]#export'!H14," ","")))))</f>
        <v>249685</v>
      </c>
      <c r="J13" s="1" t="str">
        <f>IF(ISBLANK('[1]#export'!D14),"",'[1]#export'!D14)</f>
        <v>Herefordshire</v>
      </c>
      <c r="K13" s="1" t="str">
        <f>'[1]#export'!E14</f>
        <v>HR9 7JE</v>
      </c>
      <c r="L13" s="1" t="str">
        <f>IF(ISBLANK('[1]#export'!G14),"",'[1]#export'!G14)</f>
        <v>Anglican</v>
      </c>
      <c r="M13" s="2" t="str">
        <f>IF(ISBLANK('[1]#export'!I14),"",IF('[1]#export'!I14="Unlisted",'[1]#export'!I14,CONCATENATE("Grade "&amp;'[1]#export'!I14)))</f>
        <v>Grade II*</v>
      </c>
      <c r="N13" s="1" t="str">
        <f>IF(ISBLANK('[1]#export'!F14),"",'[1]#export'!F14)</f>
        <v>Rural</v>
      </c>
      <c r="O13" s="1" t="str">
        <f>'[1]#export'!L14</f>
        <v>West Midlands</v>
      </c>
      <c r="P13" s="1" t="str">
        <f>'[1]#export'!K14</f>
        <v>Repair</v>
      </c>
      <c r="Q13" s="1" t="str">
        <f>'[1]#fixed_data'!$B$6</f>
        <v>GB-CHC-1119845</v>
      </c>
      <c r="R13" s="1" t="str">
        <f>'[1]#fixed_data'!$B$7</f>
        <v>National Churches Trust</v>
      </c>
      <c r="S13" s="1" t="str">
        <f>'[1]#fixed_data'!$B$5</f>
        <v>https://www.nationalchurchestrust.org/</v>
      </c>
      <c r="T13" s="4">
        <f ca="1">'[1]#fixed_data'!$B$4</f>
        <v>43812</v>
      </c>
    </row>
    <row r="14" spans="1:20" x14ac:dyDescent="0.25">
      <c r="A14" s="1" t="str">
        <f>CONCATENATE('[1]#fixed_data'!$B$2&amp;'[1]#export'!B15)</f>
        <v>360G-NatChurchTrust-9282</v>
      </c>
      <c r="B14" s="2" t="str">
        <f t="shared" si="0"/>
        <v>Repair award to BROMPTON REGIS, The Blessed Virgin Mary</v>
      </c>
      <c r="C14" s="1" t="str">
        <f>SUBSTITUTE('[1]#export'!J15,"DUPLICATE RECORD FOR CINNAMON - ","")</f>
        <v>Roof and stonework repairs</v>
      </c>
      <c r="D14" s="1">
        <f>'[1]#export'!M15</f>
        <v>10000</v>
      </c>
      <c r="E14" s="1" t="str">
        <f>'[1]#fixed_data'!$B$3</f>
        <v>GBP</v>
      </c>
      <c r="F14" s="3">
        <f>'[1]#export'!N15</f>
        <v>43166</v>
      </c>
      <c r="G14" s="1" t="str">
        <f>'[1]#export'!C15</f>
        <v>BROMPTON REGIS, The Blessed Virgin Mary</v>
      </c>
      <c r="H14" s="1" t="str">
        <f>IF('[1]360_data'!I14="",CONCATENATE('[1]#fixed_data'!$B$8&amp;'[1]#export'!A15),IF(LEFT(I14,2)="SC","GB-SC-"&amp;I14,IF(LEFT(I14,3)="NIC","GB-NIC-"&amp;SUBSTITUTE(I14,"NIC",""),IF(LEFT(I14,1)="X","GB-REV-"&amp;I14,IF(AND(LEFT(I14,1)="1",LEN(I14)=6),"GB-NIC-"&amp;I14,IF(AND(LEFT(I14,1)="1",LEN(I14)=7),"GB-CHC-"&amp;I14,IF(LEN(I14)=6,"GB-CHC-"&amp;I14,"check_ID")))))))</f>
        <v>360G-NatChurchTrust-ORG:7678</v>
      </c>
      <c r="I14" s="1" t="str">
        <f>IF(ISBLANK('[1]#export'!H15),"",IF('[1]#export'!H15="N/A","",IF('[1]#export'!H15="Excepted","",IF(LEN('[1]#export'!H15)&lt;5,"",SUBSTITUTE('[1]#export'!H15," ","")))))</f>
        <v/>
      </c>
      <c r="J14" s="1" t="str">
        <f>IF(ISBLANK('[1]#export'!D15),"",'[1]#export'!D15)</f>
        <v>Somerset</v>
      </c>
      <c r="K14" s="1" t="str">
        <f>'[1]#export'!E15</f>
        <v>TA22 9NL</v>
      </c>
      <c r="L14" s="1" t="str">
        <f>IF(ISBLANK('[1]#export'!G15),"",'[1]#export'!G15)</f>
        <v>Anglican</v>
      </c>
      <c r="M14" s="2" t="str">
        <f>IF(ISBLANK('[1]#export'!I15),"",IF('[1]#export'!I15="Unlisted",'[1]#export'!I15,CONCATENATE("Grade "&amp;'[1]#export'!I15)))</f>
        <v>Grade II*</v>
      </c>
      <c r="N14" s="1" t="str">
        <f>IF(ISBLANK('[1]#export'!F15),"",'[1]#export'!F15)</f>
        <v>Rural</v>
      </c>
      <c r="O14" s="1" t="str">
        <f>'[1]#export'!L15</f>
        <v>South West</v>
      </c>
      <c r="P14" s="1" t="str">
        <f>'[1]#export'!K15</f>
        <v>Repair</v>
      </c>
      <c r="Q14" s="1" t="str">
        <f>'[1]#fixed_data'!$B$6</f>
        <v>GB-CHC-1119845</v>
      </c>
      <c r="R14" s="1" t="str">
        <f>'[1]#fixed_data'!$B$7</f>
        <v>National Churches Trust</v>
      </c>
      <c r="S14" s="1" t="str">
        <f>'[1]#fixed_data'!$B$5</f>
        <v>https://www.nationalchurchestrust.org/</v>
      </c>
      <c r="T14" s="4">
        <f ca="1">'[1]#fixed_data'!$B$4</f>
        <v>43812</v>
      </c>
    </row>
    <row r="15" spans="1:20" x14ac:dyDescent="0.25">
      <c r="A15" s="1" t="str">
        <f>CONCATENATE('[1]#fixed_data'!$B$2&amp;'[1]#export'!B16)</f>
        <v>360G-NatChurchTrust-9298</v>
      </c>
      <c r="B15" s="2" t="str">
        <f t="shared" si="0"/>
        <v>Community award to LLANDULAS, St Cynbryd</v>
      </c>
      <c r="C15" s="1" t="str">
        <f>SUBSTITUTE('[1]#export'!J16,"DUPLICATE RECORD FOR CINNAMON - ","")</f>
        <v>Install kitchen and toilets</v>
      </c>
      <c r="D15" s="1">
        <f>'[1]#export'!M16</f>
        <v>10000</v>
      </c>
      <c r="E15" s="1" t="str">
        <f>'[1]#fixed_data'!$B$3</f>
        <v>GBP</v>
      </c>
      <c r="F15" s="3">
        <f>'[1]#export'!N16</f>
        <v>43166</v>
      </c>
      <c r="G15" s="1" t="str">
        <f>'[1]#export'!C16</f>
        <v>LLANDULAS, St Cynbryd</v>
      </c>
      <c r="H15" s="1" t="str">
        <f>IF('[1]360_data'!I15="",CONCATENATE('[1]#fixed_data'!$B$8&amp;'[1]#export'!A16),IF(LEFT(I15,2)="SC","GB-SC-"&amp;I15,IF(LEFT(I15,3)="NIC","GB-NIC-"&amp;SUBSTITUTE(I15,"NIC",""),IF(LEFT(I15,1)="X","GB-REV-"&amp;I15,IF(AND(LEFT(I15,1)="1",LEN(I15)=6),"GB-NIC-"&amp;I15,IF(AND(LEFT(I15,1)="1",LEN(I15)=7),"GB-CHC-"&amp;I15,IF(LEN(I15)=6,"GB-CHC-"&amp;I15,"check_ID")))))))</f>
        <v>360G-NatChurchTrust-ORG:7694</v>
      </c>
      <c r="I15" s="1" t="str">
        <f>IF(ISBLANK('[1]#export'!H16),"",IF('[1]#export'!H16="N/A","",IF('[1]#export'!H16="Excepted","",IF(LEN('[1]#export'!H16)&lt;5,"",SUBSTITUTE('[1]#export'!H16," ","")))))</f>
        <v/>
      </c>
      <c r="J15" s="1" t="str">
        <f>IF(ISBLANK('[1]#export'!D16),"",'[1]#export'!D16)</f>
        <v>Conwy</v>
      </c>
      <c r="K15" s="1" t="str">
        <f>'[1]#export'!E16</f>
        <v>LL22 8EN</v>
      </c>
      <c r="L15" s="1" t="str">
        <f>IF(ISBLANK('[1]#export'!G16),"",'[1]#export'!G16)</f>
        <v>Anglican</v>
      </c>
      <c r="M15" s="2" t="str">
        <f>IF(ISBLANK('[1]#export'!I16),"",IF('[1]#export'!I16="Unlisted",'[1]#export'!I16,CONCATENATE("Grade "&amp;'[1]#export'!I16)))</f>
        <v>Grade II*</v>
      </c>
      <c r="N15" s="1" t="str">
        <f>IF(ISBLANK('[1]#export'!F16),"",'[1]#export'!F16)</f>
        <v>Small town or suburb</v>
      </c>
      <c r="O15" s="1" t="str">
        <f>'[1]#export'!L16</f>
        <v>Wales</v>
      </c>
      <c r="P15" s="1" t="str">
        <f>'[1]#export'!K16</f>
        <v>Community</v>
      </c>
      <c r="Q15" s="1" t="str">
        <f>'[1]#fixed_data'!$B$6</f>
        <v>GB-CHC-1119845</v>
      </c>
      <c r="R15" s="1" t="str">
        <f>'[1]#fixed_data'!$B$7</f>
        <v>National Churches Trust</v>
      </c>
      <c r="S15" s="1" t="str">
        <f>'[1]#fixed_data'!$B$5</f>
        <v>https://www.nationalchurchestrust.org/</v>
      </c>
      <c r="T15" s="4">
        <f ca="1">'[1]#fixed_data'!$B$4</f>
        <v>43812</v>
      </c>
    </row>
    <row r="16" spans="1:20" x14ac:dyDescent="0.25">
      <c r="A16" s="1" t="str">
        <f>CONCATENATE('[1]#fixed_data'!$B$2&amp;'[1]#export'!B17)</f>
        <v>360G-NatChurchTrust-9309</v>
      </c>
      <c r="B16" s="2" t="str">
        <f t="shared" si="0"/>
        <v>Community award to SIBTHORPE, St Peter</v>
      </c>
      <c r="C16" s="1" t="str">
        <f>SUBSTITUTE('[1]#export'!J17,"DUPLICATE RECORD FOR CINNAMON - ","")</f>
        <v>Install toilet and servery. Add mezzanine to tower for bellringing. Drainage and re-pointing of tower</v>
      </c>
      <c r="D16" s="1">
        <f>'[1]#export'!M17</f>
        <v>10000</v>
      </c>
      <c r="E16" s="1" t="str">
        <f>'[1]#fixed_data'!$B$3</f>
        <v>GBP</v>
      </c>
      <c r="F16" s="3">
        <f>'[1]#export'!N17</f>
        <v>43166</v>
      </c>
      <c r="G16" s="1" t="str">
        <f>'[1]#export'!C17</f>
        <v>SIBTHORPE, St Peter</v>
      </c>
      <c r="H16" s="1" t="str">
        <f>IF('[1]360_data'!I16="",CONCATENATE('[1]#fixed_data'!$B$8&amp;'[1]#export'!A17),IF(LEFT(I16,2)="SC","GB-SC-"&amp;I16,IF(LEFT(I16,3)="NIC","GB-NIC-"&amp;SUBSTITUTE(I16,"NIC",""),IF(LEFT(I16,1)="X","GB-REV-"&amp;I16,IF(AND(LEFT(I16,1)="1",LEN(I16)=6),"GB-NIC-"&amp;I16,IF(AND(LEFT(I16,1)="1",LEN(I16)=7),"GB-CHC-"&amp;I16,IF(LEN(I16)=6,"GB-CHC-"&amp;I16,"check_ID")))))))</f>
        <v>360G-NatChurchTrust-ORG:7705</v>
      </c>
      <c r="I16" s="1" t="str">
        <f>IF(ISBLANK('[1]#export'!H17),"",IF('[1]#export'!H17="N/A","",IF('[1]#export'!H17="Excepted","",IF(LEN('[1]#export'!H17)&lt;5,"",SUBSTITUTE('[1]#export'!H17," ","")))))</f>
        <v/>
      </c>
      <c r="J16" s="1" t="str">
        <f>IF(ISBLANK('[1]#export'!D17),"",'[1]#export'!D17)</f>
        <v>Nottinghamshire</v>
      </c>
      <c r="K16" s="1" t="str">
        <f>'[1]#export'!E17</f>
        <v>NG235PN</v>
      </c>
      <c r="L16" s="1" t="str">
        <f>IF(ISBLANK('[1]#export'!G17),"",'[1]#export'!G17)</f>
        <v>Anglican</v>
      </c>
      <c r="M16" s="2" t="str">
        <f>IF(ISBLANK('[1]#export'!I17),"",IF('[1]#export'!I17="Unlisted",'[1]#export'!I17,CONCATENATE("Grade "&amp;'[1]#export'!I17)))</f>
        <v>Grade I</v>
      </c>
      <c r="N16" s="1" t="str">
        <f>IF(ISBLANK('[1]#export'!F17),"",'[1]#export'!F17)</f>
        <v>Rural</v>
      </c>
      <c r="O16" s="1" t="str">
        <f>'[1]#export'!L17</f>
        <v>East Midlands</v>
      </c>
      <c r="P16" s="1" t="str">
        <f>'[1]#export'!K17</f>
        <v>Community</v>
      </c>
      <c r="Q16" s="1" t="str">
        <f>'[1]#fixed_data'!$B$6</f>
        <v>GB-CHC-1119845</v>
      </c>
      <c r="R16" s="1" t="str">
        <f>'[1]#fixed_data'!$B$7</f>
        <v>National Churches Trust</v>
      </c>
      <c r="S16" s="1" t="str">
        <f>'[1]#fixed_data'!$B$5</f>
        <v>https://www.nationalchurchestrust.org/</v>
      </c>
      <c r="T16" s="4">
        <f ca="1">'[1]#fixed_data'!$B$4</f>
        <v>43812</v>
      </c>
    </row>
    <row r="17" spans="1:20" x14ac:dyDescent="0.25">
      <c r="A17" s="1" t="str">
        <f>CONCATENATE('[1]#fixed_data'!$B$2&amp;'[1]#export'!B18)</f>
        <v>360G-NatChurchTrust-9312</v>
      </c>
      <c r="B17" s="2" t="str">
        <f t="shared" si="0"/>
        <v>Repair award to PRESTON WYNNE, Holy Trinity</v>
      </c>
      <c r="C17" s="1" t="str">
        <f>SUBSTITUTE('[1]#export'!J18,"DUPLICATE RECORD FOR CINNAMON - ","")</f>
        <v>Repairs to stonework, rainwater goods, churchyard walls, access to tower roof, internal repairs, install accessible toilet and kitchen</v>
      </c>
      <c r="D17" s="1">
        <f>'[1]#export'!M18</f>
        <v>10000</v>
      </c>
      <c r="E17" s="1" t="str">
        <f>'[1]#fixed_data'!$B$3</f>
        <v>GBP</v>
      </c>
      <c r="F17" s="3">
        <f>'[1]#export'!N18</f>
        <v>43166</v>
      </c>
      <c r="G17" s="1" t="str">
        <f>'[1]#export'!C18</f>
        <v>PRESTON WYNNE, Holy Trinity</v>
      </c>
      <c r="H17" s="1" t="str">
        <f>IF('[1]360_data'!I17="",CONCATENATE('[1]#fixed_data'!$B$8&amp;'[1]#export'!A18),IF(LEFT(I17,2)="SC","GB-SC-"&amp;I17,IF(LEFT(I17,3)="NIC","GB-NIC-"&amp;SUBSTITUTE(I17,"NIC",""),IF(LEFT(I17,1)="X","GB-REV-"&amp;I17,IF(AND(LEFT(I17,1)="1",LEN(I17)=6),"GB-NIC-"&amp;I17,IF(AND(LEFT(I17,1)="1",LEN(I17)=7),"GB-CHC-"&amp;I17,IF(LEN(I17)=6,"GB-CHC-"&amp;I17,"check_ID")))))))</f>
        <v>360G-NatChurchTrust-ORG:7708</v>
      </c>
      <c r="I17" s="1" t="str">
        <f>IF(ISBLANK('[1]#export'!H18),"",IF('[1]#export'!H18="N/A","",IF('[1]#export'!H18="Excepted","",IF(LEN('[1]#export'!H18)&lt;5,"",SUBSTITUTE('[1]#export'!H18," ","")))))</f>
        <v/>
      </c>
      <c r="J17" s="1" t="str">
        <f>IF(ISBLANK('[1]#export'!D18),"",'[1]#export'!D18)</f>
        <v>Herefordshire</v>
      </c>
      <c r="K17" s="1" t="str">
        <f>'[1]#export'!E18</f>
        <v>HR1 3PB</v>
      </c>
      <c r="L17" s="1" t="str">
        <f>IF(ISBLANK('[1]#export'!G18),"",'[1]#export'!G18)</f>
        <v>Anglican</v>
      </c>
      <c r="M17" s="2" t="str">
        <f>IF(ISBLANK('[1]#export'!I18),"",IF('[1]#export'!I18="Unlisted",'[1]#export'!I18,CONCATENATE("Grade "&amp;'[1]#export'!I18)))</f>
        <v>Grade II*</v>
      </c>
      <c r="N17" s="1" t="str">
        <f>IF(ISBLANK('[1]#export'!F18),"",'[1]#export'!F18)</f>
        <v>Rural</v>
      </c>
      <c r="O17" s="1" t="str">
        <f>'[1]#export'!L18</f>
        <v>West Midlands</v>
      </c>
      <c r="P17" s="1" t="str">
        <f>'[1]#export'!K18</f>
        <v>Repair</v>
      </c>
      <c r="Q17" s="1" t="str">
        <f>'[1]#fixed_data'!$B$6</f>
        <v>GB-CHC-1119845</v>
      </c>
      <c r="R17" s="1" t="str">
        <f>'[1]#fixed_data'!$B$7</f>
        <v>National Churches Trust</v>
      </c>
      <c r="S17" s="1" t="str">
        <f>'[1]#fixed_data'!$B$5</f>
        <v>https://www.nationalchurchestrust.org/</v>
      </c>
      <c r="T17" s="4">
        <f ca="1">'[1]#fixed_data'!$B$4</f>
        <v>43812</v>
      </c>
    </row>
    <row r="18" spans="1:20" x14ac:dyDescent="0.25">
      <c r="A18" s="1" t="str">
        <f>CONCATENATE('[1]#fixed_data'!$B$2&amp;'[1]#export'!B19)</f>
        <v>360G-NatChurchTrust-9314</v>
      </c>
      <c r="B18" s="2" t="str">
        <f t="shared" si="0"/>
        <v>Repair award to MACCLESFIELD, St Alban</v>
      </c>
      <c r="C18" s="1" t="str">
        <f>SUBSTITUTE('[1]#export'!J19,"DUPLICATE RECORD FOR CINNAMON - ","")</f>
        <v>Repairs to the Tower and Roof</v>
      </c>
      <c r="D18" s="1">
        <f>'[1]#export'!M19</f>
        <v>10000</v>
      </c>
      <c r="E18" s="1" t="str">
        <f>'[1]#fixed_data'!$B$3</f>
        <v>GBP</v>
      </c>
      <c r="F18" s="3">
        <f>'[1]#export'!N19</f>
        <v>43166</v>
      </c>
      <c r="G18" s="1" t="str">
        <f>'[1]#export'!C19</f>
        <v>MACCLESFIELD, St Alban</v>
      </c>
      <c r="H18" s="1" t="str">
        <f>IF('[1]360_data'!I18="",CONCATENATE('[1]#fixed_data'!$B$8&amp;'[1]#export'!A19),IF(LEFT(I18,2)="SC","GB-SC-"&amp;I18,IF(LEFT(I18,3)="NIC","GB-NIC-"&amp;SUBSTITUTE(I18,"NIC",""),IF(LEFT(I18,1)="X","GB-REV-"&amp;I18,IF(AND(LEFT(I18,1)="1",LEN(I18)=6),"GB-NIC-"&amp;I18,IF(AND(LEFT(I18,1)="1",LEN(I18)=7),"GB-CHC-"&amp;I18,IF(LEN(I18)=6,"GB-CHC-"&amp;I18,"check_ID")))))))</f>
        <v>GB-CHC-234025</v>
      </c>
      <c r="I18" s="1" t="str">
        <f>IF(ISBLANK('[1]#export'!H19),"",IF('[1]#export'!H19="N/A","",IF('[1]#export'!H19="Excepted","",IF(LEN('[1]#export'!H19)&lt;5,"",SUBSTITUTE('[1]#export'!H19," ","")))))</f>
        <v>234025</v>
      </c>
      <c r="J18" s="1" t="str">
        <f>IF(ISBLANK('[1]#export'!D19),"",'[1]#export'!D19)</f>
        <v>Cheshire</v>
      </c>
      <c r="K18" s="1" t="str">
        <f>'[1]#export'!E19</f>
        <v>SK11 8DJ</v>
      </c>
      <c r="L18" s="1" t="str">
        <f>IF(ISBLANK('[1]#export'!G19),"",'[1]#export'!G19)</f>
        <v>Roman Catholic</v>
      </c>
      <c r="M18" s="2" t="str">
        <f>IF(ISBLANK('[1]#export'!I19),"",IF('[1]#export'!I19="Unlisted",'[1]#export'!I19,CONCATENATE("Grade "&amp;'[1]#export'!I19)))</f>
        <v>Grade II*</v>
      </c>
      <c r="N18" s="1" t="str">
        <f>IF(ISBLANK('[1]#export'!F19),"",'[1]#export'!F19)</f>
        <v>Urban</v>
      </c>
      <c r="O18" s="1" t="str">
        <f>'[1]#export'!L19</f>
        <v>North West</v>
      </c>
      <c r="P18" s="1" t="str">
        <f>'[1]#export'!K19</f>
        <v>Repair</v>
      </c>
      <c r="Q18" s="1" t="str">
        <f>'[1]#fixed_data'!$B$6</f>
        <v>GB-CHC-1119845</v>
      </c>
      <c r="R18" s="1" t="str">
        <f>'[1]#fixed_data'!$B$7</f>
        <v>National Churches Trust</v>
      </c>
      <c r="S18" s="1" t="str">
        <f>'[1]#fixed_data'!$B$5</f>
        <v>https://www.nationalchurchestrust.org/</v>
      </c>
      <c r="T18" s="4">
        <f ca="1">'[1]#fixed_data'!$B$4</f>
        <v>43812</v>
      </c>
    </row>
    <row r="19" spans="1:20" x14ac:dyDescent="0.25">
      <c r="A19" s="1" t="str">
        <f>CONCATENATE('[1]#fixed_data'!$B$2&amp;'[1]#export'!B20)</f>
        <v>360G-NatChurchTrust-9316</v>
      </c>
      <c r="B19" s="2" t="str">
        <f t="shared" si="0"/>
        <v>Community award to LITTLE ELLINGHAM, St Peter</v>
      </c>
      <c r="C19" s="1" t="str">
        <f>SUBSTITUTE('[1]#export'!J20,"DUPLICATE RECORD FOR CINNAMON - ","")</f>
        <v>Install kitchen and storage along W wall</v>
      </c>
      <c r="D19" s="1">
        <f>'[1]#export'!M20</f>
        <v>5651</v>
      </c>
      <c r="E19" s="1" t="str">
        <f>'[1]#fixed_data'!$B$3</f>
        <v>GBP</v>
      </c>
      <c r="F19" s="3">
        <f>'[1]#export'!N20</f>
        <v>43166</v>
      </c>
      <c r="G19" s="1" t="str">
        <f>'[1]#export'!C20</f>
        <v>LITTLE ELLINGHAM, St Peter</v>
      </c>
      <c r="H19" s="1" t="str">
        <f>IF('[1]360_data'!I19="",CONCATENATE('[1]#fixed_data'!$B$8&amp;'[1]#export'!A20),IF(LEFT(I19,2)="SC","GB-SC-"&amp;I19,IF(LEFT(I19,3)="NIC","GB-NIC-"&amp;SUBSTITUTE(I19,"NIC",""),IF(LEFT(I19,1)="X","GB-REV-"&amp;I19,IF(AND(LEFT(I19,1)="1",LEN(I19)=6),"GB-NIC-"&amp;I19,IF(AND(LEFT(I19,1)="1",LEN(I19)=7),"GB-CHC-"&amp;I19,IF(LEN(I19)=6,"GB-CHC-"&amp;I19,"check_ID")))))))</f>
        <v>360G-NatChurchTrust-ORG:7712</v>
      </c>
      <c r="I19" s="1" t="str">
        <f>IF(ISBLANK('[1]#export'!H20),"",IF('[1]#export'!H20="N/A","",IF('[1]#export'!H20="Excepted","",IF(LEN('[1]#export'!H20)&lt;5,"",SUBSTITUTE('[1]#export'!H20," ","")))))</f>
        <v/>
      </c>
      <c r="J19" s="1" t="str">
        <f>IF(ISBLANK('[1]#export'!D20),"",'[1]#export'!D20)</f>
        <v>Norfolk</v>
      </c>
      <c r="K19" s="1" t="str">
        <f>'[1]#export'!E20</f>
        <v>NR17 1JH</v>
      </c>
      <c r="L19" s="1" t="str">
        <f>IF(ISBLANK('[1]#export'!G20),"",'[1]#export'!G20)</f>
        <v>Anglican</v>
      </c>
      <c r="M19" s="2" t="str">
        <f>IF(ISBLANK('[1]#export'!I20),"",IF('[1]#export'!I20="Unlisted",'[1]#export'!I20,CONCATENATE("Grade "&amp;'[1]#export'!I20)))</f>
        <v>Grade II*</v>
      </c>
      <c r="N19" s="1" t="str">
        <f>IF(ISBLANK('[1]#export'!F20),"",'[1]#export'!F20)</f>
        <v>Rural</v>
      </c>
      <c r="O19" s="1" t="str">
        <f>'[1]#export'!L20</f>
        <v>East of England</v>
      </c>
      <c r="P19" s="1" t="str">
        <f>'[1]#export'!K20</f>
        <v>Community</v>
      </c>
      <c r="Q19" s="1" t="str">
        <f>'[1]#fixed_data'!$B$6</f>
        <v>GB-CHC-1119845</v>
      </c>
      <c r="R19" s="1" t="str">
        <f>'[1]#fixed_data'!$B$7</f>
        <v>National Churches Trust</v>
      </c>
      <c r="S19" s="1" t="str">
        <f>'[1]#fixed_data'!$B$5</f>
        <v>https://www.nationalchurchestrust.org/</v>
      </c>
      <c r="T19" s="4">
        <f ca="1">'[1]#fixed_data'!$B$4</f>
        <v>43812</v>
      </c>
    </row>
    <row r="20" spans="1:20" x14ac:dyDescent="0.25">
      <c r="A20" s="1" t="str">
        <f>CONCATENATE('[1]#fixed_data'!$B$2&amp;'[1]#export'!B21)</f>
        <v>360G-NatChurchTrust-9317</v>
      </c>
      <c r="B20" s="2" t="str">
        <f t="shared" si="0"/>
        <v>Repair award to BIRKBY, St John the Evangelist</v>
      </c>
      <c r="C20" s="1" t="str">
        <f>SUBSTITUTE('[1]#export'!J21,"DUPLICATE RECORD FOR CINNAMON - ","")</f>
        <v>Replace roof covering, flashing and parapet gutters to the south side</v>
      </c>
      <c r="D20" s="1">
        <f>'[1]#export'!M21</f>
        <v>10000</v>
      </c>
      <c r="E20" s="1" t="str">
        <f>'[1]#fixed_data'!$B$3</f>
        <v>GBP</v>
      </c>
      <c r="F20" s="3">
        <f>'[1]#export'!N21</f>
        <v>43166</v>
      </c>
      <c r="G20" s="1" t="str">
        <f>'[1]#export'!C21</f>
        <v>BIRKBY, St John the Evangelist</v>
      </c>
      <c r="H20" s="1" t="str">
        <f>IF('[1]360_data'!I20="",CONCATENATE('[1]#fixed_data'!$B$8&amp;'[1]#export'!A21),IF(LEFT(I20,2)="SC","GB-SC-"&amp;I20,IF(LEFT(I20,3)="NIC","GB-NIC-"&amp;SUBSTITUTE(I20,"NIC",""),IF(LEFT(I20,1)="X","GB-REV-"&amp;I20,IF(AND(LEFT(I20,1)="1",LEN(I20)=6),"GB-NIC-"&amp;I20,IF(AND(LEFT(I20,1)="1",LEN(I20)=7),"GB-CHC-"&amp;I20,IF(LEN(I20)=6,"GB-CHC-"&amp;I20,"check_ID")))))))</f>
        <v>GB-CHC-1164732</v>
      </c>
      <c r="I20" s="1" t="str">
        <f>IF(ISBLANK('[1]#export'!H21),"",IF('[1]#export'!H21="N/A","",IF('[1]#export'!H21="Excepted","",IF(LEN('[1]#export'!H21)&lt;5,"",SUBSTITUTE('[1]#export'!H21," ","")))))</f>
        <v>1164732</v>
      </c>
      <c r="J20" s="1" t="str">
        <f>IF(ISBLANK('[1]#export'!D21),"",'[1]#export'!D21)</f>
        <v>West Yorkshire</v>
      </c>
      <c r="K20" s="1" t="str">
        <f>'[1]#export'!E21</f>
        <v>HD1 5EA</v>
      </c>
      <c r="L20" s="1" t="str">
        <f>IF(ISBLANK('[1]#export'!G21),"",'[1]#export'!G21)</f>
        <v>Anglican</v>
      </c>
      <c r="M20" s="2" t="str">
        <f>IF(ISBLANK('[1]#export'!I21),"",IF('[1]#export'!I21="Unlisted",'[1]#export'!I21,CONCATENATE("Grade "&amp;'[1]#export'!I21)))</f>
        <v>Grade II*</v>
      </c>
      <c r="N20" s="1" t="str">
        <f>IF(ISBLANK('[1]#export'!F21),"",'[1]#export'!F21)</f>
        <v>Urban</v>
      </c>
      <c r="O20" s="1" t="str">
        <f>'[1]#export'!L21</f>
        <v>Yorkshire</v>
      </c>
      <c r="P20" s="1" t="str">
        <f>'[1]#export'!K21</f>
        <v>Repair</v>
      </c>
      <c r="Q20" s="1" t="str">
        <f>'[1]#fixed_data'!$B$6</f>
        <v>GB-CHC-1119845</v>
      </c>
      <c r="R20" s="1" t="str">
        <f>'[1]#fixed_data'!$B$7</f>
        <v>National Churches Trust</v>
      </c>
      <c r="S20" s="1" t="str">
        <f>'[1]#fixed_data'!$B$5</f>
        <v>https://www.nationalchurchestrust.org/</v>
      </c>
      <c r="T20" s="4">
        <f ca="1">'[1]#fixed_data'!$B$4</f>
        <v>43812</v>
      </c>
    </row>
    <row r="21" spans="1:20" x14ac:dyDescent="0.25">
      <c r="A21" s="1" t="str">
        <f>CONCATENATE('[1]#fixed_data'!$B$2&amp;'[1]#export'!B22)</f>
        <v>360G-NatChurchTrust-9323</v>
      </c>
      <c r="B21" s="2" t="str">
        <f t="shared" si="0"/>
        <v>Repair award to ALNHAM, St Michael and All Angels</v>
      </c>
      <c r="C21" s="1" t="str">
        <f>SUBSTITUTE('[1]#export'!J22,"DUPLICATE RECORD FOR CINNAMON - ","")</f>
        <v>Roof repairs, repairing rainwater goods, treating woodworm and rot, restoring bell tower and repairing windows</v>
      </c>
      <c r="D21" s="1">
        <f>'[1]#export'!M22</f>
        <v>10000</v>
      </c>
      <c r="E21" s="1" t="str">
        <f>'[1]#fixed_data'!$B$3</f>
        <v>GBP</v>
      </c>
      <c r="F21" s="3">
        <f>'[1]#export'!N22</f>
        <v>43166</v>
      </c>
      <c r="G21" s="1" t="str">
        <f>'[1]#export'!C22</f>
        <v>ALNHAM, St Michael and All Angels</v>
      </c>
      <c r="H21" s="1" t="str">
        <f>IF('[1]360_data'!I21="",CONCATENATE('[1]#fixed_data'!$B$8&amp;'[1]#export'!A22),IF(LEFT(I21,2)="SC","GB-SC-"&amp;I21,IF(LEFT(I21,3)="NIC","GB-NIC-"&amp;SUBSTITUTE(I21,"NIC",""),IF(LEFT(I21,1)="X","GB-REV-"&amp;I21,IF(AND(LEFT(I21,1)="1",LEN(I21)=6),"GB-NIC-"&amp;I21,IF(AND(LEFT(I21,1)="1",LEN(I21)=7),"GB-CHC-"&amp;I21,IF(LEN(I21)=6,"GB-CHC-"&amp;I21,"check_ID")))))))</f>
        <v>360G-NatChurchTrust-ORG:7719</v>
      </c>
      <c r="I21" s="1" t="str">
        <f>IF(ISBLANK('[1]#export'!H22),"",IF('[1]#export'!H22="N/A","",IF('[1]#export'!H22="Excepted","",IF(LEN('[1]#export'!H22)&lt;5,"",SUBSTITUTE('[1]#export'!H22," ","")))))</f>
        <v/>
      </c>
      <c r="J21" s="1" t="str">
        <f>IF(ISBLANK('[1]#export'!D22),"",'[1]#export'!D22)</f>
        <v>Northumberland</v>
      </c>
      <c r="K21" s="1" t="str">
        <f>'[1]#export'!E22</f>
        <v>NE66 4TL</v>
      </c>
      <c r="L21" s="1" t="str">
        <f>IF(ISBLANK('[1]#export'!G22),"",'[1]#export'!G22)</f>
        <v>Anglican</v>
      </c>
      <c r="M21" s="2" t="str">
        <f>IF(ISBLANK('[1]#export'!I22),"",IF('[1]#export'!I22="Unlisted",'[1]#export'!I22,CONCATENATE("Grade "&amp;'[1]#export'!I22)))</f>
        <v>Grade I</v>
      </c>
      <c r="N21" s="1" t="str">
        <f>IF(ISBLANK('[1]#export'!F22),"",'[1]#export'!F22)</f>
        <v>Rural</v>
      </c>
      <c r="O21" s="1" t="str">
        <f>'[1]#export'!L22</f>
        <v>North East</v>
      </c>
      <c r="P21" s="1" t="str">
        <f>'[1]#export'!K22</f>
        <v>Repair</v>
      </c>
      <c r="Q21" s="1" t="str">
        <f>'[1]#fixed_data'!$B$6</f>
        <v>GB-CHC-1119845</v>
      </c>
      <c r="R21" s="1" t="str">
        <f>'[1]#fixed_data'!$B$7</f>
        <v>National Churches Trust</v>
      </c>
      <c r="S21" s="1" t="str">
        <f>'[1]#fixed_data'!$B$5</f>
        <v>https://www.nationalchurchestrust.org/</v>
      </c>
      <c r="T21" s="4">
        <f ca="1">'[1]#fixed_data'!$B$4</f>
        <v>43812</v>
      </c>
    </row>
    <row r="22" spans="1:20" x14ac:dyDescent="0.25">
      <c r="A22" s="1" t="str">
        <f>CONCATENATE('[1]#fixed_data'!$B$2&amp;'[1]#export'!B23)</f>
        <v>360G-NatChurchTrust-9325</v>
      </c>
      <c r="B22" s="2" t="str">
        <f t="shared" si="0"/>
        <v>Repair award to SUNDERLAND, The Minster Church of St Michael and All Angels and St Benedict Biscop</v>
      </c>
      <c r="C22" s="1" t="str">
        <f>SUBSTITUTE('[1]#export'!J23,"DUPLICATE RECORD FOR CINNAMON - ","")</f>
        <v>Replace lead on North side of the roof, high level stonework</v>
      </c>
      <c r="D22" s="1">
        <f>'[1]#export'!M23</f>
        <v>20000</v>
      </c>
      <c r="E22" s="1" t="str">
        <f>'[1]#fixed_data'!$B$3</f>
        <v>GBP</v>
      </c>
      <c r="F22" s="3">
        <f>'[1]#export'!N23</f>
        <v>43166</v>
      </c>
      <c r="G22" s="1" t="str">
        <f>'[1]#export'!C23</f>
        <v>SUNDERLAND, The Minster Church of St Michael and All Angels and St Benedict Biscop</v>
      </c>
      <c r="H22" s="1" t="str">
        <f>IF('[1]360_data'!I22="",CONCATENATE('[1]#fixed_data'!$B$8&amp;'[1]#export'!A23),IF(LEFT(I22,2)="SC","GB-SC-"&amp;I22,IF(LEFT(I22,3)="NIC","GB-NIC-"&amp;SUBSTITUTE(I22,"NIC",""),IF(LEFT(I22,1)="X","GB-REV-"&amp;I22,IF(AND(LEFT(I22,1)="1",LEN(I22)=6),"GB-NIC-"&amp;I22,IF(AND(LEFT(I22,1)="1",LEN(I22)=7),"GB-CHC-"&amp;I22,IF(LEN(I22)=6,"GB-CHC-"&amp;I22,"check_ID")))))))</f>
        <v>360G-NatChurchTrust-ORG:7721</v>
      </c>
      <c r="I22" s="1" t="str">
        <f>IF(ISBLANK('[1]#export'!H23),"",IF('[1]#export'!H23="N/A","",IF('[1]#export'!H23="Excepted","",IF(LEN('[1]#export'!H23)&lt;5,"",SUBSTITUTE('[1]#export'!H23," ","")))))</f>
        <v/>
      </c>
      <c r="J22" s="1" t="str">
        <f>IF(ISBLANK('[1]#export'!D23),"",'[1]#export'!D23)</f>
        <v>Tyne and Wear</v>
      </c>
      <c r="K22" s="1" t="str">
        <f>'[1]#export'!E23</f>
        <v>SR1 3ET</v>
      </c>
      <c r="L22" s="1" t="str">
        <f>IF(ISBLANK('[1]#export'!G23),"",'[1]#export'!G23)</f>
        <v>Anglican</v>
      </c>
      <c r="M22" s="2" t="str">
        <f>IF(ISBLANK('[1]#export'!I23),"",IF('[1]#export'!I23="Unlisted",'[1]#export'!I23,CONCATENATE("Grade "&amp;'[1]#export'!I23)))</f>
        <v>Grade II*</v>
      </c>
      <c r="N22" s="1" t="str">
        <f>IF(ISBLANK('[1]#export'!F23),"",'[1]#export'!F23)</f>
        <v>Urban</v>
      </c>
      <c r="O22" s="1" t="str">
        <f>'[1]#export'!L23</f>
        <v>North East</v>
      </c>
      <c r="P22" s="1" t="str">
        <f>'[1]#export'!K23</f>
        <v>Repair</v>
      </c>
      <c r="Q22" s="1" t="str">
        <f>'[1]#fixed_data'!$B$6</f>
        <v>GB-CHC-1119845</v>
      </c>
      <c r="R22" s="1" t="str">
        <f>'[1]#fixed_data'!$B$7</f>
        <v>National Churches Trust</v>
      </c>
      <c r="S22" s="1" t="str">
        <f>'[1]#fixed_data'!$B$5</f>
        <v>https://www.nationalchurchestrust.org/</v>
      </c>
      <c r="T22" s="4">
        <f ca="1">'[1]#fixed_data'!$B$4</f>
        <v>43812</v>
      </c>
    </row>
    <row r="23" spans="1:20" x14ac:dyDescent="0.25">
      <c r="A23" s="1" t="str">
        <f>CONCATENATE('[1]#fixed_data'!$B$2&amp;'[1]#export'!B24)</f>
        <v>360G-NatChurchTrust-9329</v>
      </c>
      <c r="B23" s="2" t="str">
        <f t="shared" si="0"/>
        <v>Repair award to LLANWENARTH CITRA, St Peter</v>
      </c>
      <c r="C23" s="1" t="str">
        <f>SUBSTITUTE('[1]#export'!J24,"DUPLICATE RECORD FOR CINNAMON - ","")</f>
        <v>Roof repairs to nave and chancel</v>
      </c>
      <c r="D23" s="1">
        <f>'[1]#export'!M24</f>
        <v>12000</v>
      </c>
      <c r="E23" s="1" t="str">
        <f>'[1]#fixed_data'!$B$3</f>
        <v>GBP</v>
      </c>
      <c r="F23" s="3">
        <f>'[1]#export'!N24</f>
        <v>43166</v>
      </c>
      <c r="G23" s="1" t="str">
        <f>'[1]#export'!C24</f>
        <v>LLANWENARTH CITRA, St Peter</v>
      </c>
      <c r="H23" s="1" t="str">
        <f>IF('[1]360_data'!I23="",CONCATENATE('[1]#fixed_data'!$B$8&amp;'[1]#export'!A24),IF(LEFT(I23,2)="SC","GB-SC-"&amp;I23,IF(LEFT(I23,3)="NIC","GB-NIC-"&amp;SUBSTITUTE(I23,"NIC",""),IF(LEFT(I23,1)="X","GB-REV-"&amp;I23,IF(AND(LEFT(I23,1)="1",LEN(I23)=6),"GB-NIC-"&amp;I23,IF(AND(LEFT(I23,1)="1",LEN(I23)=7),"GB-CHC-"&amp;I23,IF(LEN(I23)=6,"GB-CHC-"&amp;I23,"check_ID")))))))</f>
        <v>360G-NatChurchTrust-ORG:7725</v>
      </c>
      <c r="I23" s="1" t="str">
        <f>IF(ISBLANK('[1]#export'!H24),"",IF('[1]#export'!H24="N/A","",IF('[1]#export'!H24="Excepted","",IF(LEN('[1]#export'!H24)&lt;5,"",SUBSTITUTE('[1]#export'!H24," ","")))))</f>
        <v/>
      </c>
      <c r="J23" s="1" t="str">
        <f>IF(ISBLANK('[1]#export'!D24),"",'[1]#export'!D24)</f>
        <v>Monmouthshire</v>
      </c>
      <c r="K23" s="1" t="str">
        <f>'[1]#export'!E24</f>
        <v>NP7 7EP</v>
      </c>
      <c r="L23" s="1" t="str">
        <f>IF(ISBLANK('[1]#export'!G24),"",'[1]#export'!G24)</f>
        <v>Anglican</v>
      </c>
      <c r="M23" s="2" t="str">
        <f>IF(ISBLANK('[1]#export'!I24),"",IF('[1]#export'!I24="Unlisted",'[1]#export'!I24,CONCATENATE("Grade "&amp;'[1]#export'!I24)))</f>
        <v>Grade II*</v>
      </c>
      <c r="N23" s="1" t="str">
        <f>IF(ISBLANK('[1]#export'!F24),"",'[1]#export'!F24)</f>
        <v>Rural</v>
      </c>
      <c r="O23" s="1" t="str">
        <f>'[1]#export'!L24</f>
        <v>Wales</v>
      </c>
      <c r="P23" s="1" t="str">
        <f>'[1]#export'!K24</f>
        <v>Repair</v>
      </c>
      <c r="Q23" s="1" t="str">
        <f>'[1]#fixed_data'!$B$6</f>
        <v>GB-CHC-1119845</v>
      </c>
      <c r="R23" s="1" t="str">
        <f>'[1]#fixed_data'!$B$7</f>
        <v>National Churches Trust</v>
      </c>
      <c r="S23" s="1" t="str">
        <f>'[1]#fixed_data'!$B$5</f>
        <v>https://www.nationalchurchestrust.org/</v>
      </c>
      <c r="T23" s="4">
        <f ca="1">'[1]#fixed_data'!$B$4</f>
        <v>43812</v>
      </c>
    </row>
    <row r="24" spans="1:20" x14ac:dyDescent="0.25">
      <c r="A24" s="1" t="str">
        <f>CONCATENATE('[1]#fixed_data'!$B$2&amp;'[1]#export'!B25)</f>
        <v>360G-NatChurchTrust-9332</v>
      </c>
      <c r="B24" s="2" t="str">
        <f t="shared" si="0"/>
        <v>Repair award to STACKPOLE, St James and St Elidyr</v>
      </c>
      <c r="C24" s="1" t="str">
        <f>SUBSTITUTE('[1]#export'!J25,"DUPLICATE RECORD FOR CINNAMON - ","")</f>
        <v>Roof repairs, install rainwater goods, improve drainage, repainting damaged walls, window repairs</v>
      </c>
      <c r="D24" s="1">
        <f>'[1]#export'!M25</f>
        <v>20000</v>
      </c>
      <c r="E24" s="1" t="str">
        <f>'[1]#fixed_data'!$B$3</f>
        <v>GBP</v>
      </c>
      <c r="F24" s="3">
        <f>'[1]#export'!N25</f>
        <v>43166</v>
      </c>
      <c r="G24" s="1" t="str">
        <f>'[1]#export'!C25</f>
        <v>STACKPOLE, St James and St Elidyr</v>
      </c>
      <c r="H24" s="1" t="str">
        <f>IF('[1]360_data'!I24="",CONCATENATE('[1]#fixed_data'!$B$8&amp;'[1]#export'!A25),IF(LEFT(I24,2)="SC","GB-SC-"&amp;I24,IF(LEFT(I24,3)="NIC","GB-NIC-"&amp;SUBSTITUTE(I24,"NIC",""),IF(LEFT(I24,1)="X","GB-REV-"&amp;I24,IF(AND(LEFT(I24,1)="1",LEN(I24)=6),"GB-NIC-"&amp;I24,IF(AND(LEFT(I24,1)="1",LEN(I24)=7),"GB-CHC-"&amp;I24,IF(LEN(I24)=6,"GB-CHC-"&amp;I24,"check_ID")))))))</f>
        <v>GB-CHC-1138004</v>
      </c>
      <c r="I24" s="1" t="str">
        <f>IF(ISBLANK('[1]#export'!H25),"",IF('[1]#export'!H25="N/A","",IF('[1]#export'!H25="Excepted","",IF(LEN('[1]#export'!H25)&lt;5,"",SUBSTITUTE('[1]#export'!H25," ","")))))</f>
        <v>1138004</v>
      </c>
      <c r="J24" s="1" t="str">
        <f>IF(ISBLANK('[1]#export'!D25),"",'[1]#export'!D25)</f>
        <v>Pembrokeshire</v>
      </c>
      <c r="K24" s="1" t="str">
        <f>'[1]#export'!E25</f>
        <v>SA71 5BZ</v>
      </c>
      <c r="L24" s="1" t="str">
        <f>IF(ISBLANK('[1]#export'!G25),"",'[1]#export'!G25)</f>
        <v>Anglican</v>
      </c>
      <c r="M24" s="2" t="str">
        <f>IF(ISBLANK('[1]#export'!I25),"",IF('[1]#export'!I25="Unlisted",'[1]#export'!I25,CONCATENATE("Grade "&amp;'[1]#export'!I25)))</f>
        <v>Grade I</v>
      </c>
      <c r="N24" s="1" t="str">
        <f>IF(ISBLANK('[1]#export'!F25),"",'[1]#export'!F25)</f>
        <v>Rural</v>
      </c>
      <c r="O24" s="1" t="str">
        <f>'[1]#export'!L25</f>
        <v>Wales</v>
      </c>
      <c r="P24" s="1" t="str">
        <f>'[1]#export'!K25</f>
        <v>Repair</v>
      </c>
      <c r="Q24" s="1" t="str">
        <f>'[1]#fixed_data'!$B$6</f>
        <v>GB-CHC-1119845</v>
      </c>
      <c r="R24" s="1" t="str">
        <f>'[1]#fixed_data'!$B$7</f>
        <v>National Churches Trust</v>
      </c>
      <c r="S24" s="1" t="str">
        <f>'[1]#fixed_data'!$B$5</f>
        <v>https://www.nationalchurchestrust.org/</v>
      </c>
      <c r="T24" s="4">
        <f ca="1">'[1]#fixed_data'!$B$4</f>
        <v>43812</v>
      </c>
    </row>
    <row r="25" spans="1:20" x14ac:dyDescent="0.25">
      <c r="A25" s="1" t="str">
        <f>CONCATENATE('[1]#fixed_data'!$B$2&amp;'[1]#export'!B26)</f>
        <v>360G-NatChurchTrust-9341</v>
      </c>
      <c r="B25" s="2" t="str">
        <f t="shared" si="0"/>
        <v>Community award to BEVERLEY, St Mary</v>
      </c>
      <c r="C25" s="1" t="str">
        <f>SUBSTITUTE('[1]#export'!J26,"DUPLICATE RECORD FOR CINNAMON - ","")</f>
        <v>Installation of toilet facilities</v>
      </c>
      <c r="D25" s="1">
        <f>'[1]#export'!M26</f>
        <v>10000</v>
      </c>
      <c r="E25" s="1" t="str">
        <f>'[1]#fixed_data'!$B$3</f>
        <v>GBP</v>
      </c>
      <c r="F25" s="3">
        <f>'[1]#export'!N26</f>
        <v>43166</v>
      </c>
      <c r="G25" s="1" t="str">
        <f>'[1]#export'!C26</f>
        <v>BEVERLEY, St Mary</v>
      </c>
      <c r="H25" s="1" t="str">
        <f>IF('[1]360_data'!I25="",CONCATENATE('[1]#fixed_data'!$B$8&amp;'[1]#export'!A26),IF(LEFT(I25,2)="SC","GB-SC-"&amp;I25,IF(LEFT(I25,3)="NIC","GB-NIC-"&amp;SUBSTITUTE(I25,"NIC",""),IF(LEFT(I25,1)="X","GB-REV-"&amp;I25,IF(AND(LEFT(I25,1)="1",LEN(I25)=6),"GB-NIC-"&amp;I25,IF(AND(LEFT(I25,1)="1",LEN(I25)=7),"GB-CHC-"&amp;I25,IF(LEN(I25)=6,"GB-CHC-"&amp;I25,"check_ID")))))))</f>
        <v>GB-CHC-1131295</v>
      </c>
      <c r="I25" s="1" t="str">
        <f>IF(ISBLANK('[1]#export'!H26),"",IF('[1]#export'!H26="N/A","",IF('[1]#export'!H26="Excepted","",IF(LEN('[1]#export'!H26)&lt;5,"",SUBSTITUTE('[1]#export'!H26," ","")))))</f>
        <v>1131295</v>
      </c>
      <c r="J25" s="1" t="str">
        <f>IF(ISBLANK('[1]#export'!D26),"",'[1]#export'!D26)</f>
        <v>Yorkshire</v>
      </c>
      <c r="K25" s="1" t="str">
        <f>'[1]#export'!E26</f>
        <v>HU17 8DL</v>
      </c>
      <c r="L25" s="1" t="str">
        <f>IF(ISBLANK('[1]#export'!G26),"",'[1]#export'!G26)</f>
        <v>Anglican</v>
      </c>
      <c r="M25" s="2" t="str">
        <f>IF(ISBLANK('[1]#export'!I26),"",IF('[1]#export'!I26="Unlisted",'[1]#export'!I26,CONCATENATE("Grade "&amp;'[1]#export'!I26)))</f>
        <v>Grade I</v>
      </c>
      <c r="N25" s="1" t="str">
        <f>IF(ISBLANK('[1]#export'!F26),"",'[1]#export'!F26)</f>
        <v>Urban</v>
      </c>
      <c r="O25" s="1" t="str">
        <f>'[1]#export'!L26</f>
        <v>Yorkshire</v>
      </c>
      <c r="P25" s="1" t="str">
        <f>'[1]#export'!K26</f>
        <v>Community</v>
      </c>
      <c r="Q25" s="1" t="str">
        <f>'[1]#fixed_data'!$B$6</f>
        <v>GB-CHC-1119845</v>
      </c>
      <c r="R25" s="1" t="str">
        <f>'[1]#fixed_data'!$B$7</f>
        <v>National Churches Trust</v>
      </c>
      <c r="S25" s="1" t="str">
        <f>'[1]#fixed_data'!$B$5</f>
        <v>https://www.nationalchurchestrust.org/</v>
      </c>
      <c r="T25" s="4">
        <f ca="1">'[1]#fixed_data'!$B$4</f>
        <v>43812</v>
      </c>
    </row>
    <row r="26" spans="1:20" x14ac:dyDescent="0.25">
      <c r="A26" s="1" t="str">
        <f>CONCATENATE('[1]#fixed_data'!$B$2&amp;'[1]#export'!B27)</f>
        <v>360G-NatChurchTrust-9351</v>
      </c>
      <c r="B26" s="2" t="str">
        <f t="shared" si="0"/>
        <v>Preventative Maintenance Micro Grants award to STANNINGTON, Christ Church</v>
      </c>
      <c r="C26" s="1" t="str">
        <f>SUBSTITUTE('[1]#export'!J27,"DUPLICATE RECORD FOR CINNAMON - ","")</f>
        <v>Gutter Clearance</v>
      </c>
      <c r="D26" s="1">
        <f>'[1]#export'!M27</f>
        <v>428</v>
      </c>
      <c r="E26" s="1" t="str">
        <f>'[1]#fixed_data'!$B$3</f>
        <v>GBP</v>
      </c>
      <c r="F26" s="3">
        <f>'[1]#export'!N27</f>
        <v>43127</v>
      </c>
      <c r="G26" s="1" t="str">
        <f>'[1]#export'!C27</f>
        <v>STANNINGTON, Christ Church</v>
      </c>
      <c r="H26" s="1" t="str">
        <f>IF('[1]360_data'!I26="",CONCATENATE('[1]#fixed_data'!$B$8&amp;'[1]#export'!A27),IF(LEFT(I26,2)="SC","GB-SC-"&amp;I26,IF(LEFT(I26,3)="NIC","GB-NIC-"&amp;SUBSTITUTE(I26,"NIC",""),IF(LEFT(I26,1)="X","GB-REV-"&amp;I26,IF(AND(LEFT(I26,1)="1",LEN(I26)=6),"GB-NIC-"&amp;I26,IF(AND(LEFT(I26,1)="1",LEN(I26)=7),"GB-CHC-"&amp;I26,IF(LEN(I26)=6,"GB-CHC-"&amp;I26,"check_ID")))))))</f>
        <v>GB-CHC-1138856</v>
      </c>
      <c r="I26" s="1" t="str">
        <f>IF(ISBLANK('[1]#export'!H27),"",IF('[1]#export'!H27="N/A","",IF('[1]#export'!H27="Excepted","",IF(LEN('[1]#export'!H27)&lt;5,"",SUBSTITUTE('[1]#export'!H27," ","")))))</f>
        <v>1138856</v>
      </c>
      <c r="J26" s="1" t="str">
        <f>IF(ISBLANK('[1]#export'!D27),"",'[1]#export'!D27)</f>
        <v>South Yorkshire</v>
      </c>
      <c r="K26" s="1" t="str">
        <f>'[1]#export'!E27</f>
        <v>S6 6DB</v>
      </c>
      <c r="L26" s="1" t="str">
        <f>IF(ISBLANK('[1]#export'!G27),"",'[1]#export'!G27)</f>
        <v>Anglican</v>
      </c>
      <c r="M26" s="2" t="str">
        <f>IF(ISBLANK('[1]#export'!I27),"",IF('[1]#export'!I27="Unlisted",'[1]#export'!I27,CONCATENATE("Grade "&amp;'[1]#export'!I27)))</f>
        <v>Grade II</v>
      </c>
      <c r="N26" s="1" t="str">
        <f>IF(ISBLANK('[1]#export'!F27),"",'[1]#export'!F27)</f>
        <v>Small town or suburb</v>
      </c>
      <c r="O26" s="1" t="str">
        <f>'[1]#export'!L27</f>
        <v>Yorkshire</v>
      </c>
      <c r="P26" s="1" t="str">
        <f>'[1]#export'!K27</f>
        <v>Preventative Maintenance Micro Grants</v>
      </c>
      <c r="Q26" s="1" t="str">
        <f>'[1]#fixed_data'!$B$6</f>
        <v>GB-CHC-1119845</v>
      </c>
      <c r="R26" s="1" t="str">
        <f>'[1]#fixed_data'!$B$7</f>
        <v>National Churches Trust</v>
      </c>
      <c r="S26" s="1" t="str">
        <f>'[1]#fixed_data'!$B$5</f>
        <v>https://www.nationalchurchestrust.org/</v>
      </c>
      <c r="T26" s="4">
        <f ca="1">'[1]#fixed_data'!$B$4</f>
        <v>43812</v>
      </c>
    </row>
    <row r="27" spans="1:20" x14ac:dyDescent="0.25">
      <c r="A27" s="1" t="str">
        <f>CONCATENATE('[1]#fixed_data'!$B$2&amp;'[1]#export'!B28)</f>
        <v>360G-NatChurchTrust-9366</v>
      </c>
      <c r="B27" s="2" t="str">
        <f t="shared" si="0"/>
        <v>Repair award to DUDLEY, St Edmund King and Martyr</v>
      </c>
      <c r="C27" s="1" t="str">
        <f>SUBSTITUTE('[1]#export'!J28,"DUPLICATE RECORD FOR CINNAMON - ","")</f>
        <v>Tower roof and rainwater good repairs</v>
      </c>
      <c r="D27" s="1">
        <f>'[1]#export'!M28</f>
        <v>10000</v>
      </c>
      <c r="E27" s="1" t="str">
        <f>'[1]#fixed_data'!$B$3</f>
        <v>GBP</v>
      </c>
      <c r="F27" s="3">
        <f>'[1]#export'!N28</f>
        <v>43286</v>
      </c>
      <c r="G27" s="1" t="str">
        <f>'[1]#export'!C28</f>
        <v>DUDLEY, St Edmund King and Martyr</v>
      </c>
      <c r="H27" s="1" t="str">
        <f>IF('[1]360_data'!I27="",CONCATENATE('[1]#fixed_data'!$B$8&amp;'[1]#export'!A28),IF(LEFT(I27,2)="SC","GB-SC-"&amp;I27,IF(LEFT(I27,3)="NIC","GB-NIC-"&amp;SUBSTITUTE(I27,"NIC",""),IF(LEFT(I27,1)="X","GB-REV-"&amp;I27,IF(AND(LEFT(I27,1)="1",LEN(I27)=6),"GB-NIC-"&amp;I27,IF(AND(LEFT(I27,1)="1",LEN(I27)=7),"GB-CHC-"&amp;I27,IF(LEN(I27)=6,"GB-CHC-"&amp;I27,"check_ID")))))))</f>
        <v>360G-NatChurchTrust-ORG:7758</v>
      </c>
      <c r="I27" s="1" t="str">
        <f>IF(ISBLANK('[1]#export'!H28),"",IF('[1]#export'!H28="N/A","",IF('[1]#export'!H28="Excepted","",IF(LEN('[1]#export'!H28)&lt;5,"",SUBSTITUTE('[1]#export'!H28," ","")))))</f>
        <v/>
      </c>
      <c r="J27" s="1" t="str">
        <f>IF(ISBLANK('[1]#export'!D28),"",'[1]#export'!D28)</f>
        <v>West Midlands</v>
      </c>
      <c r="K27" s="1" t="str">
        <f>'[1]#export'!E28</f>
        <v>DY1 4PS</v>
      </c>
      <c r="L27" s="1" t="str">
        <f>IF(ISBLANK('[1]#export'!G28),"",'[1]#export'!G28)</f>
        <v>Anglican</v>
      </c>
      <c r="M27" s="2" t="str">
        <f>IF(ISBLANK('[1]#export'!I28),"",IF('[1]#export'!I28="Unlisted",'[1]#export'!I28,CONCATENATE("Grade "&amp;'[1]#export'!I28)))</f>
        <v>Grade II*</v>
      </c>
      <c r="N27" s="1" t="str">
        <f>IF(ISBLANK('[1]#export'!F28),"",'[1]#export'!F28)</f>
        <v>Urban</v>
      </c>
      <c r="O27" s="1" t="str">
        <f>'[1]#export'!L28</f>
        <v>West Midlands</v>
      </c>
      <c r="P27" s="1" t="str">
        <f>'[1]#export'!K28</f>
        <v>Repair</v>
      </c>
      <c r="Q27" s="1" t="str">
        <f>'[1]#fixed_data'!$B$6</f>
        <v>GB-CHC-1119845</v>
      </c>
      <c r="R27" s="1" t="str">
        <f>'[1]#fixed_data'!$B$7</f>
        <v>National Churches Trust</v>
      </c>
      <c r="S27" s="1" t="str">
        <f>'[1]#fixed_data'!$B$5</f>
        <v>https://www.nationalchurchestrust.org/</v>
      </c>
      <c r="T27" s="4">
        <f ca="1">'[1]#fixed_data'!$B$4</f>
        <v>43812</v>
      </c>
    </row>
    <row r="28" spans="1:20" x14ac:dyDescent="0.25">
      <c r="A28" s="1" t="str">
        <f>CONCATENATE('[1]#fixed_data'!$B$2&amp;'[1]#export'!B29)</f>
        <v>360G-NatChurchTrust-9370</v>
      </c>
      <c r="B28" s="2" t="str">
        <f t="shared" si="0"/>
        <v>Maintenance award to HILLMORTON, St John the Baptist</v>
      </c>
      <c r="C28" s="1" t="str">
        <f>SUBSTITUTE('[1]#export'!J29,"DUPLICATE RECORD FOR CINNAMON - ","")</f>
        <v>Repair stone masonry</v>
      </c>
      <c r="D28" s="1">
        <f>'[1]#export'!M29</f>
        <v>3000</v>
      </c>
      <c r="E28" s="1" t="str">
        <f>'[1]#fixed_data'!$B$3</f>
        <v>GBP</v>
      </c>
      <c r="F28" s="3">
        <f>'[1]#export'!N29</f>
        <v>43166</v>
      </c>
      <c r="G28" s="1" t="str">
        <f>'[1]#export'!C29</f>
        <v>HILLMORTON, St John the Baptist</v>
      </c>
      <c r="H28" s="1" t="str">
        <f>IF('[1]360_data'!I28="",CONCATENATE('[1]#fixed_data'!$B$8&amp;'[1]#export'!A29),IF(LEFT(I28,2)="SC","GB-SC-"&amp;I28,IF(LEFT(I28,3)="NIC","GB-NIC-"&amp;SUBSTITUTE(I28,"NIC",""),IF(LEFT(I28,1)="X","GB-REV-"&amp;I28,IF(AND(LEFT(I28,1)="1",LEN(I28)=6),"GB-NIC-"&amp;I28,IF(AND(LEFT(I28,1)="1",LEN(I28)=7),"GB-CHC-"&amp;I28,IF(LEN(I28)=6,"GB-CHC-"&amp;I28,"check_ID")))))))</f>
        <v>360G-NatChurchTrust-ORG:7762</v>
      </c>
      <c r="I28" s="1" t="str">
        <f>IF(ISBLANK('[1]#export'!H29),"",IF('[1]#export'!H29="N/A","",IF('[1]#export'!H29="Excepted","",IF(LEN('[1]#export'!H29)&lt;5,"",SUBSTITUTE('[1]#export'!H29," ","")))))</f>
        <v/>
      </c>
      <c r="J28" s="1" t="str">
        <f>IF(ISBLANK('[1]#export'!D29),"",'[1]#export'!D29)</f>
        <v>Warwickshire</v>
      </c>
      <c r="K28" s="1" t="str">
        <f>'[1]#export'!E29</f>
        <v>CV21 4PP</v>
      </c>
      <c r="L28" s="1" t="str">
        <f>IF(ISBLANK('[1]#export'!G29),"",'[1]#export'!G29)</f>
        <v>Anglican</v>
      </c>
      <c r="M28" s="2" t="str">
        <f>IF(ISBLANK('[1]#export'!I29),"",IF('[1]#export'!I29="Unlisted",'[1]#export'!I29,CONCATENATE("Grade "&amp;'[1]#export'!I29)))</f>
        <v>Grade II*</v>
      </c>
      <c r="N28" s="1" t="str">
        <f>IF(ISBLANK('[1]#export'!F29),"",'[1]#export'!F29)</f>
        <v>Small town or suburb</v>
      </c>
      <c r="O28" s="1" t="str">
        <f>'[1]#export'!L29</f>
        <v>West Midlands</v>
      </c>
      <c r="P28" s="1" t="str">
        <f>'[1]#export'!K29</f>
        <v>Maintenance</v>
      </c>
      <c r="Q28" s="1" t="str">
        <f>'[1]#fixed_data'!$B$6</f>
        <v>GB-CHC-1119845</v>
      </c>
      <c r="R28" s="1" t="str">
        <f>'[1]#fixed_data'!$B$7</f>
        <v>National Churches Trust</v>
      </c>
      <c r="S28" s="1" t="str">
        <f>'[1]#fixed_data'!$B$5</f>
        <v>https://www.nationalchurchestrust.org/</v>
      </c>
      <c r="T28" s="4">
        <f ca="1">'[1]#fixed_data'!$B$4</f>
        <v>43812</v>
      </c>
    </row>
    <row r="29" spans="1:20" x14ac:dyDescent="0.25">
      <c r="A29" s="1" t="str">
        <f>CONCATENATE('[1]#fixed_data'!$B$2&amp;'[1]#export'!B30)</f>
        <v>360G-NatChurchTrust-9371</v>
      </c>
      <c r="B29" s="2" t="str">
        <f t="shared" si="0"/>
        <v>Project Development award to CARDIFF, ROATH, St Edward the Confessor</v>
      </c>
      <c r="C29" s="1" t="str">
        <f>SUBSTITUTE('[1]#export'!J30,"DUPLICATE RECORD FOR CINNAMON - ","")</f>
        <v>Application upto RIBA stage 1 for Professional fees prior to Faculty application</v>
      </c>
      <c r="D29" s="1">
        <f>'[1]#export'!M30</f>
        <v>1500</v>
      </c>
      <c r="E29" s="1" t="str">
        <f>'[1]#fixed_data'!$B$3</f>
        <v>GBP</v>
      </c>
      <c r="F29" s="3">
        <f>'[1]#export'!N30</f>
        <v>43166</v>
      </c>
      <c r="G29" s="1" t="str">
        <f>'[1]#export'!C30</f>
        <v>CARDIFF, ROATH, St Edward the Confessor</v>
      </c>
      <c r="H29" s="1" t="str">
        <f>IF('[1]360_data'!I29="",CONCATENATE('[1]#fixed_data'!$B$8&amp;'[1]#export'!A30),IF(LEFT(I29,2)="SC","GB-SC-"&amp;I29,IF(LEFT(I29,3)="NIC","GB-NIC-"&amp;SUBSTITUTE(I29,"NIC",""),IF(LEFT(I29,1)="X","GB-REV-"&amp;I29,IF(AND(LEFT(I29,1)="1",LEN(I29)=6),"GB-NIC-"&amp;I29,IF(AND(LEFT(I29,1)="1",LEN(I29)=7),"GB-CHC-"&amp;I29,IF(LEN(I29)=6,"GB-CHC-"&amp;I29,"check_ID")))))))</f>
        <v>GB-CHC-1131605</v>
      </c>
      <c r="I29" s="1" t="str">
        <f>IF(ISBLANK('[1]#export'!H30),"",IF('[1]#export'!H30="N/A","",IF('[1]#export'!H30="Excepted","",IF(LEN('[1]#export'!H30)&lt;5,"",SUBSTITUTE('[1]#export'!H30," ","")))))</f>
        <v>1131605</v>
      </c>
      <c r="J29" s="1" t="str">
        <f>IF(ISBLANK('[1]#export'!D30),"",'[1]#export'!D30)</f>
        <v>Cardiff</v>
      </c>
      <c r="K29" s="1" t="str">
        <f>'[1]#export'!E30</f>
        <v>CF23 5DE</v>
      </c>
      <c r="L29" s="1" t="str">
        <f>IF(ISBLANK('[1]#export'!G30),"",'[1]#export'!G30)</f>
        <v>Anglican</v>
      </c>
      <c r="M29" s="2" t="str">
        <f>IF(ISBLANK('[1]#export'!I30),"",IF('[1]#export'!I30="Unlisted",'[1]#export'!I30,CONCATENATE("Grade "&amp;'[1]#export'!I30)))</f>
        <v>Grade Unl</v>
      </c>
      <c r="N29" s="1" t="str">
        <f>IF(ISBLANK('[1]#export'!F30),"",'[1]#export'!F30)</f>
        <v>Urban</v>
      </c>
      <c r="O29" s="1" t="str">
        <f>'[1]#export'!L30</f>
        <v>Wales</v>
      </c>
      <c r="P29" s="1" t="str">
        <f>'[1]#export'!K30</f>
        <v>Project Development</v>
      </c>
      <c r="Q29" s="1" t="str">
        <f>'[1]#fixed_data'!$B$6</f>
        <v>GB-CHC-1119845</v>
      </c>
      <c r="R29" s="1" t="str">
        <f>'[1]#fixed_data'!$B$7</f>
        <v>National Churches Trust</v>
      </c>
      <c r="S29" s="1" t="str">
        <f>'[1]#fixed_data'!$B$5</f>
        <v>https://www.nationalchurchestrust.org/</v>
      </c>
      <c r="T29" s="4">
        <f ca="1">'[1]#fixed_data'!$B$4</f>
        <v>43812</v>
      </c>
    </row>
    <row r="30" spans="1:20" x14ac:dyDescent="0.25">
      <c r="A30" s="1" t="str">
        <f>CONCATENATE('[1]#fixed_data'!$B$2&amp;'[1]#export'!B31)</f>
        <v>360G-NatChurchTrust-9372</v>
      </c>
      <c r="B30" s="2" t="str">
        <f t="shared" si="0"/>
        <v>Maintenance award to NEWCASTLE UPON TYNE, BENWELL, St James</v>
      </c>
      <c r="C30" s="1" t="str">
        <f>SUBSTITUTE('[1]#export'!J31,"DUPLICATE RECORD FOR CINNAMON - ","")</f>
        <v>Stripping and replacing roof above kitchen</v>
      </c>
      <c r="D30" s="1">
        <f>'[1]#export'!M31</f>
        <v>1740</v>
      </c>
      <c r="E30" s="1" t="str">
        <f>'[1]#fixed_data'!$B$3</f>
        <v>GBP</v>
      </c>
      <c r="F30" s="3">
        <f>'[1]#export'!N31</f>
        <v>43166</v>
      </c>
      <c r="G30" s="1" t="str">
        <f>'[1]#export'!C31</f>
        <v>NEWCASTLE UPON TYNE, BENWELL, St James</v>
      </c>
      <c r="H30" s="1" t="str">
        <f>IF('[1]360_data'!I30="",CONCATENATE('[1]#fixed_data'!$B$8&amp;'[1]#export'!A31),IF(LEFT(I30,2)="SC","GB-SC-"&amp;I30,IF(LEFT(I30,3)="NIC","GB-NIC-"&amp;SUBSTITUTE(I30,"NIC",""),IF(LEFT(I30,1)="X","GB-REV-"&amp;I30,IF(AND(LEFT(I30,1)="1",LEN(I30)=6),"GB-NIC-"&amp;I30,IF(AND(LEFT(I30,1)="1",LEN(I30)=7),"GB-CHC-"&amp;I30,IF(LEN(I30)=6,"GB-CHC-"&amp;I30,"check_ID")))))))</f>
        <v>360G-NatChurchTrust-ORG:7764</v>
      </c>
      <c r="I30" s="1" t="str">
        <f>IF(ISBLANK('[1]#export'!H31),"",IF('[1]#export'!H31="N/A","",IF('[1]#export'!H31="Excepted","",IF(LEN('[1]#export'!H31)&lt;5,"",SUBSTITUTE('[1]#export'!H31," ","")))))</f>
        <v/>
      </c>
      <c r="J30" s="1" t="str">
        <f>IF(ISBLANK('[1]#export'!D31),"",'[1]#export'!D31)</f>
        <v>Tyne &amp; Wear</v>
      </c>
      <c r="K30" s="1" t="str">
        <f>'[1]#export'!E31</f>
        <v>Ne15 6RR</v>
      </c>
      <c r="L30" s="1" t="str">
        <f>IF(ISBLANK('[1]#export'!G31),"",'[1]#export'!G31)</f>
        <v>Anglican</v>
      </c>
      <c r="M30" s="2" t="str">
        <f>IF(ISBLANK('[1]#export'!I31),"",IF('[1]#export'!I31="Unlisted",'[1]#export'!I31,CONCATENATE("Grade "&amp;'[1]#export'!I31)))</f>
        <v>Grade II</v>
      </c>
      <c r="N30" s="1" t="str">
        <f>IF(ISBLANK('[1]#export'!F31),"",'[1]#export'!F31)</f>
        <v>Urban</v>
      </c>
      <c r="O30" s="1" t="str">
        <f>'[1]#export'!L31</f>
        <v>North East</v>
      </c>
      <c r="P30" s="1" t="str">
        <f>'[1]#export'!K31</f>
        <v>Maintenance</v>
      </c>
      <c r="Q30" s="1" t="str">
        <f>'[1]#fixed_data'!$B$6</f>
        <v>GB-CHC-1119845</v>
      </c>
      <c r="R30" s="1" t="str">
        <f>'[1]#fixed_data'!$B$7</f>
        <v>National Churches Trust</v>
      </c>
      <c r="S30" s="1" t="str">
        <f>'[1]#fixed_data'!$B$5</f>
        <v>https://www.nationalchurchestrust.org/</v>
      </c>
      <c r="T30" s="4">
        <f ca="1">'[1]#fixed_data'!$B$4</f>
        <v>43812</v>
      </c>
    </row>
    <row r="31" spans="1:20" x14ac:dyDescent="0.25">
      <c r="A31" s="1" t="str">
        <f>CONCATENATE('[1]#fixed_data'!$B$2&amp;'[1]#export'!B32)</f>
        <v>360G-NatChurchTrust-9374</v>
      </c>
      <c r="B31" s="2" t="str">
        <f t="shared" si="0"/>
        <v>Partnership award to CALTON, St Mary the Virgin</v>
      </c>
      <c r="C31" s="1" t="str">
        <f>SUBSTITUTE('[1]#export'!J32,"DUPLICATE RECORD FOR CINNAMON - ","")</f>
        <v>Nave roof and timber bellcote repairs</v>
      </c>
      <c r="D31" s="1">
        <f>'[1]#export'!M32</f>
        <v>5000</v>
      </c>
      <c r="E31" s="1" t="str">
        <f>'[1]#fixed_data'!$B$3</f>
        <v>GBP</v>
      </c>
      <c r="F31" s="3">
        <f>'[1]#export'!N32</f>
        <v>43166</v>
      </c>
      <c r="G31" s="1" t="str">
        <f>'[1]#export'!C32</f>
        <v>CALTON, St Mary the Virgin</v>
      </c>
      <c r="H31" s="1" t="str">
        <f>IF('[1]360_data'!I31="",CONCATENATE('[1]#fixed_data'!$B$8&amp;'[1]#export'!A32),IF(LEFT(I31,2)="SC","GB-SC-"&amp;I31,IF(LEFT(I31,3)="NIC","GB-NIC-"&amp;SUBSTITUTE(I31,"NIC",""),IF(LEFT(I31,1)="X","GB-REV-"&amp;I31,IF(AND(LEFT(I31,1)="1",LEN(I31)=6),"GB-NIC-"&amp;I31,IF(AND(LEFT(I31,1)="1",LEN(I31)=7),"GB-CHC-"&amp;I31,IF(LEN(I31)=6,"GB-CHC-"&amp;I31,"check_ID")))))))</f>
        <v>360G-NatChurchTrust-ORG:467</v>
      </c>
      <c r="I31" s="1" t="str">
        <f>IF(ISBLANK('[1]#export'!H32),"",IF('[1]#export'!H32="N/A","",IF('[1]#export'!H32="Excepted","",IF(LEN('[1]#export'!H32)&lt;5,"",SUBSTITUTE('[1]#export'!H32," ","")))))</f>
        <v/>
      </c>
      <c r="J31" s="1" t="str">
        <f>IF(ISBLANK('[1]#export'!D32),"",'[1]#export'!D32)</f>
        <v>Staffordshire</v>
      </c>
      <c r="K31" s="1" t="str">
        <f>'[1]#export'!E32</f>
        <v>ST10 3JX</v>
      </c>
      <c r="L31" s="1" t="str">
        <f>IF(ISBLANK('[1]#export'!G32),"",'[1]#export'!G32)</f>
        <v>Anglican</v>
      </c>
      <c r="M31" s="2" t="str">
        <f>IF(ISBLANK('[1]#export'!I32),"",IF('[1]#export'!I32="Unlisted",'[1]#export'!I32,CONCATENATE("Grade "&amp;'[1]#export'!I32)))</f>
        <v>Grade II</v>
      </c>
      <c r="N31" s="1" t="str">
        <f>IF(ISBLANK('[1]#export'!F32),"",'[1]#export'!F32)</f>
        <v>Rural</v>
      </c>
      <c r="O31" s="1" t="str">
        <f>'[1]#export'!L32</f>
        <v>West Midlands</v>
      </c>
      <c r="P31" s="1" t="str">
        <f>'[1]#export'!K32</f>
        <v>Partnership</v>
      </c>
      <c r="Q31" s="1" t="str">
        <f>'[1]#fixed_data'!$B$6</f>
        <v>GB-CHC-1119845</v>
      </c>
      <c r="R31" s="1" t="str">
        <f>'[1]#fixed_data'!$B$7</f>
        <v>National Churches Trust</v>
      </c>
      <c r="S31" s="1" t="str">
        <f>'[1]#fixed_data'!$B$5</f>
        <v>https://www.nationalchurchestrust.org/</v>
      </c>
      <c r="T31" s="4">
        <f ca="1">'[1]#fixed_data'!$B$4</f>
        <v>43812</v>
      </c>
    </row>
    <row r="32" spans="1:20" x14ac:dyDescent="0.25">
      <c r="A32" s="1" t="str">
        <f>CONCATENATE('[1]#fixed_data'!$B$2&amp;'[1]#export'!B33)</f>
        <v>360G-NatChurchTrust-9375</v>
      </c>
      <c r="B32" s="2" t="str">
        <f t="shared" si="0"/>
        <v>Partnership award to WARLEGGAN, St Bartholomew</v>
      </c>
      <c r="C32" s="1" t="str">
        <f>SUBSTITUTE('[1]#export'!J33,"DUPLICATE RECORD FOR CINNAMON - ","")</f>
        <v>Additional repairs to tower parapet and bell chamber</v>
      </c>
      <c r="D32" s="1">
        <f>'[1]#export'!M33</f>
        <v>5000</v>
      </c>
      <c r="E32" s="1" t="str">
        <f>'[1]#fixed_data'!$B$3</f>
        <v>GBP</v>
      </c>
      <c r="F32" s="3">
        <f>'[1]#export'!N33</f>
        <v>43166</v>
      </c>
      <c r="G32" s="1" t="str">
        <f>'[1]#export'!C33</f>
        <v>WARLEGGAN, St Bartholomew</v>
      </c>
      <c r="H32" s="1" t="str">
        <f>IF('[1]360_data'!I32="",CONCATENATE('[1]#fixed_data'!$B$8&amp;'[1]#export'!A33),IF(LEFT(I32,2)="SC","GB-SC-"&amp;I32,IF(LEFT(I32,3)="NIC","GB-NIC-"&amp;SUBSTITUTE(I32,"NIC",""),IF(LEFT(I32,1)="X","GB-REV-"&amp;I32,IF(AND(LEFT(I32,1)="1",LEN(I32)=6),"GB-NIC-"&amp;I32,IF(AND(LEFT(I32,1)="1",LEN(I32)=7),"GB-CHC-"&amp;I32,IF(LEN(I32)=6,"GB-CHC-"&amp;I32,"check_ID")))))))</f>
        <v>360G-NatChurchTrust-ORG:7766</v>
      </c>
      <c r="I32" s="1" t="str">
        <f>IF(ISBLANK('[1]#export'!H33),"",IF('[1]#export'!H33="N/A","",IF('[1]#export'!H33="Excepted","",IF(LEN('[1]#export'!H33)&lt;5,"",SUBSTITUTE('[1]#export'!H33," ","")))))</f>
        <v/>
      </c>
      <c r="J32" s="1" t="str">
        <f>IF(ISBLANK('[1]#export'!D33),"",'[1]#export'!D33)</f>
        <v>Cornwall</v>
      </c>
      <c r="K32" s="1" t="str">
        <f>'[1]#export'!E33</f>
        <v>PL30 4HE</v>
      </c>
      <c r="L32" s="1" t="str">
        <f>IF(ISBLANK('[1]#export'!G33),"",'[1]#export'!G33)</f>
        <v>Anglican</v>
      </c>
      <c r="M32" s="2" t="str">
        <f>IF(ISBLANK('[1]#export'!I33),"",IF('[1]#export'!I33="Unlisted",'[1]#export'!I33,CONCATENATE("Grade "&amp;'[1]#export'!I33)))</f>
        <v>Grade II*</v>
      </c>
      <c r="N32" s="1" t="str">
        <f>IF(ISBLANK('[1]#export'!F33),"",'[1]#export'!F33)</f>
        <v>Rural</v>
      </c>
      <c r="O32" s="1" t="str">
        <f>'[1]#export'!L33</f>
        <v>South West</v>
      </c>
      <c r="P32" s="1" t="str">
        <f>'[1]#export'!K33</f>
        <v>Partnership</v>
      </c>
      <c r="Q32" s="1" t="str">
        <f>'[1]#fixed_data'!$B$6</f>
        <v>GB-CHC-1119845</v>
      </c>
      <c r="R32" s="1" t="str">
        <f>'[1]#fixed_data'!$B$7</f>
        <v>National Churches Trust</v>
      </c>
      <c r="S32" s="1" t="str">
        <f>'[1]#fixed_data'!$B$5</f>
        <v>https://www.nationalchurchestrust.org/</v>
      </c>
      <c r="T32" s="4">
        <f ca="1">'[1]#fixed_data'!$B$4</f>
        <v>43812</v>
      </c>
    </row>
    <row r="33" spans="1:20" x14ac:dyDescent="0.25">
      <c r="A33" s="1" t="str">
        <f>CONCATENATE('[1]#fixed_data'!$B$2&amp;'[1]#export'!B34)</f>
        <v>360G-NatChurchTrust-9381</v>
      </c>
      <c r="B33" s="2" t="str">
        <f t="shared" si="0"/>
        <v>Partnership award to ORTON ON THE HILL, St Edith of Polesworth</v>
      </c>
      <c r="C33" s="1" t="str">
        <f>SUBSTITUTE('[1]#export'!J34,"DUPLICATE RECORD FOR CINNAMON - ","")</f>
        <v>Repair/renew rainwater goods and below-ground drainage</v>
      </c>
      <c r="D33" s="1">
        <f>'[1]#export'!M34</f>
        <v>2500</v>
      </c>
      <c r="E33" s="1" t="str">
        <f>'[1]#fixed_data'!$B$3</f>
        <v>GBP</v>
      </c>
      <c r="F33" s="3">
        <f>'[1]#export'!N34</f>
        <v>43166</v>
      </c>
      <c r="G33" s="1" t="str">
        <f>'[1]#export'!C34</f>
        <v>ORTON ON THE HILL, St Edith of Polesworth</v>
      </c>
      <c r="H33" s="1" t="str">
        <f>IF('[1]360_data'!I33="",CONCATENATE('[1]#fixed_data'!$B$8&amp;'[1]#export'!A34),IF(LEFT(I33,2)="SC","GB-SC-"&amp;I33,IF(LEFT(I33,3)="NIC","GB-NIC-"&amp;SUBSTITUTE(I33,"NIC",""),IF(LEFT(I33,1)="X","GB-REV-"&amp;I33,IF(AND(LEFT(I33,1)="1",LEN(I33)=6),"GB-NIC-"&amp;I33,IF(AND(LEFT(I33,1)="1",LEN(I33)=7),"GB-CHC-"&amp;I33,IF(LEN(I33)=6,"GB-CHC-"&amp;I33,"check_ID")))))))</f>
        <v>360G-NatChurchTrust-ORG:7772</v>
      </c>
      <c r="I33" s="1" t="str">
        <f>IF(ISBLANK('[1]#export'!H34),"",IF('[1]#export'!H34="N/A","",IF('[1]#export'!H34="Excepted","",IF(LEN('[1]#export'!H34)&lt;5,"",SUBSTITUTE('[1]#export'!H34," ","")))))</f>
        <v/>
      </c>
      <c r="J33" s="1" t="str">
        <f>IF(ISBLANK('[1]#export'!D34),"",'[1]#export'!D34)</f>
        <v>Leicestershire</v>
      </c>
      <c r="K33" s="1" t="str">
        <f>'[1]#export'!E34</f>
        <v>CV9 3NG</v>
      </c>
      <c r="L33" s="1" t="str">
        <f>IF(ISBLANK('[1]#export'!G34),"",'[1]#export'!G34)</f>
        <v>Anglican</v>
      </c>
      <c r="M33" s="2" t="str">
        <f>IF(ISBLANK('[1]#export'!I34),"",IF('[1]#export'!I34="Unlisted",'[1]#export'!I34,CONCATENATE("Grade "&amp;'[1]#export'!I34)))</f>
        <v>Grade I</v>
      </c>
      <c r="N33" s="1" t="str">
        <f>IF(ISBLANK('[1]#export'!F34),"",'[1]#export'!F34)</f>
        <v>Rural</v>
      </c>
      <c r="O33" s="1" t="str">
        <f>'[1]#export'!L34</f>
        <v>East Midlands</v>
      </c>
      <c r="P33" s="1" t="str">
        <f>'[1]#export'!K34</f>
        <v>Partnership</v>
      </c>
      <c r="Q33" s="1" t="str">
        <f>'[1]#fixed_data'!$B$6</f>
        <v>GB-CHC-1119845</v>
      </c>
      <c r="R33" s="1" t="str">
        <f>'[1]#fixed_data'!$B$7</f>
        <v>National Churches Trust</v>
      </c>
      <c r="S33" s="1" t="str">
        <f>'[1]#fixed_data'!$B$5</f>
        <v>https://www.nationalchurchestrust.org/</v>
      </c>
      <c r="T33" s="4">
        <f ca="1">'[1]#fixed_data'!$B$4</f>
        <v>43812</v>
      </c>
    </row>
    <row r="34" spans="1:20" x14ac:dyDescent="0.25">
      <c r="A34" s="1" t="str">
        <f>CONCATENATE('[1]#fixed_data'!$B$2&amp;'[1]#export'!B35)</f>
        <v>360G-NatChurchTrust-9382</v>
      </c>
      <c r="B34" s="2" t="str">
        <f t="shared" si="0"/>
        <v>Project Development award to DARLINGTON, St Cuthbert</v>
      </c>
      <c r="C34" s="1" t="str">
        <f>SUBSTITUTE('[1]#export'!J35,"DUPLICATE RECORD FOR CINNAMON - ","")</f>
        <v>Feasibility study and business plan preparation</v>
      </c>
      <c r="D34" s="1">
        <f>'[1]#export'!M35</f>
        <v>5665</v>
      </c>
      <c r="E34" s="1" t="str">
        <f>'[1]#fixed_data'!$B$3</f>
        <v>GBP</v>
      </c>
      <c r="F34" s="3">
        <f>'[1]#export'!N35</f>
        <v>43166</v>
      </c>
      <c r="G34" s="1" t="str">
        <f>'[1]#export'!C35</f>
        <v>DARLINGTON, St Cuthbert</v>
      </c>
      <c r="H34" s="1" t="str">
        <f>IF('[1]360_data'!I34="",CONCATENATE('[1]#fixed_data'!$B$8&amp;'[1]#export'!A35),IF(LEFT(I34,2)="SC","GB-SC-"&amp;I34,IF(LEFT(I34,3)="NIC","GB-NIC-"&amp;SUBSTITUTE(I34,"NIC",""),IF(LEFT(I34,1)="X","GB-REV-"&amp;I34,IF(AND(LEFT(I34,1)="1",LEN(I34)=6),"GB-NIC-"&amp;I34,IF(AND(LEFT(I34,1)="1",LEN(I34)=7),"GB-CHC-"&amp;I34,IF(LEN(I34)=6,"GB-CHC-"&amp;I34,"check_ID")))))))</f>
        <v>GB-CHC-1133078</v>
      </c>
      <c r="I34" s="1" t="str">
        <f>IF(ISBLANK('[1]#export'!H35),"",IF('[1]#export'!H35="N/A","",IF('[1]#export'!H35="Excepted","",IF(LEN('[1]#export'!H35)&lt;5,"",SUBSTITUTE('[1]#export'!H35," ","")))))</f>
        <v>1133078</v>
      </c>
      <c r="J34" s="1" t="str">
        <f>IF(ISBLANK('[1]#export'!D35),"",'[1]#export'!D35)</f>
        <v>Durham</v>
      </c>
      <c r="K34" s="1" t="str">
        <f>'[1]#export'!E35</f>
        <v>DL1 5QG</v>
      </c>
      <c r="L34" s="1" t="str">
        <f>IF(ISBLANK('[1]#export'!G35),"",'[1]#export'!G35)</f>
        <v>Anglican</v>
      </c>
      <c r="M34" s="2" t="str">
        <f>IF(ISBLANK('[1]#export'!I35),"",IF('[1]#export'!I35="Unlisted",'[1]#export'!I35,CONCATENATE("Grade "&amp;'[1]#export'!I35)))</f>
        <v>Grade I</v>
      </c>
      <c r="N34" s="1" t="str">
        <f>IF(ISBLANK('[1]#export'!F35),"",'[1]#export'!F35)</f>
        <v>Urban</v>
      </c>
      <c r="O34" s="1" t="str">
        <f>'[1]#export'!L35</f>
        <v>North East</v>
      </c>
      <c r="P34" s="1" t="str">
        <f>'[1]#export'!K35</f>
        <v>Project Development</v>
      </c>
      <c r="Q34" s="1" t="str">
        <f>'[1]#fixed_data'!$B$6</f>
        <v>GB-CHC-1119845</v>
      </c>
      <c r="R34" s="1" t="str">
        <f>'[1]#fixed_data'!$B$7</f>
        <v>National Churches Trust</v>
      </c>
      <c r="S34" s="1" t="str">
        <f>'[1]#fixed_data'!$B$5</f>
        <v>https://www.nationalchurchestrust.org/</v>
      </c>
      <c r="T34" s="4">
        <f ca="1">'[1]#fixed_data'!$B$4</f>
        <v>43812</v>
      </c>
    </row>
    <row r="35" spans="1:20" x14ac:dyDescent="0.25">
      <c r="A35" s="1" t="str">
        <f>CONCATENATE('[1]#fixed_data'!$B$2&amp;'[1]#export'!B36)</f>
        <v>360G-NatChurchTrust-9383</v>
      </c>
      <c r="B35" s="2" t="str">
        <f t="shared" si="0"/>
        <v>Project Development award to REDDITCH, St Stephen</v>
      </c>
      <c r="C35" s="1" t="str">
        <f>SUBSTITUTE('[1]#export'!J36,"DUPLICATE RECORD FOR CINNAMON - ","")</f>
        <v>Feasibility study for repair and redevelopment project</v>
      </c>
      <c r="D35" s="1">
        <f>'[1]#export'!M36</f>
        <v>2000</v>
      </c>
      <c r="E35" s="1" t="str">
        <f>'[1]#fixed_data'!$B$3</f>
        <v>GBP</v>
      </c>
      <c r="F35" s="3">
        <f>'[1]#export'!N36</f>
        <v>43166</v>
      </c>
      <c r="G35" s="1" t="str">
        <f>'[1]#export'!C36</f>
        <v>REDDITCH, St Stephen</v>
      </c>
      <c r="H35" s="1" t="str">
        <f>IF('[1]360_data'!I35="",CONCATENATE('[1]#fixed_data'!$B$8&amp;'[1]#export'!A36),IF(LEFT(I35,2)="SC","GB-SC-"&amp;I35,IF(LEFT(I35,3)="NIC","GB-NIC-"&amp;SUBSTITUTE(I35,"NIC",""),IF(LEFT(I35,1)="X","GB-REV-"&amp;I35,IF(AND(LEFT(I35,1)="1",LEN(I35)=6),"GB-NIC-"&amp;I35,IF(AND(LEFT(I35,1)="1",LEN(I35)=7),"GB-CHC-"&amp;I35,IF(LEN(I35)=6,"GB-CHC-"&amp;I35,"check_ID")))))))</f>
        <v>GB-CHC-1134307</v>
      </c>
      <c r="I35" s="1" t="str">
        <f>IF(ISBLANK('[1]#export'!H36),"",IF('[1]#export'!H36="N/A","",IF('[1]#export'!H36="Excepted","",IF(LEN('[1]#export'!H36)&lt;5,"",SUBSTITUTE('[1]#export'!H36," ","")))))</f>
        <v>1134307</v>
      </c>
      <c r="J35" s="1" t="str">
        <f>IF(ISBLANK('[1]#export'!D36),"",'[1]#export'!D36)</f>
        <v>Worcestershire</v>
      </c>
      <c r="K35" s="1" t="str">
        <f>'[1]#export'!E36</f>
        <v>B97 4DY</v>
      </c>
      <c r="L35" s="1" t="str">
        <f>IF(ISBLANK('[1]#export'!G36),"",'[1]#export'!G36)</f>
        <v>Anglican</v>
      </c>
      <c r="M35" s="2" t="str">
        <f>IF(ISBLANK('[1]#export'!I36),"",IF('[1]#export'!I36="Unlisted",'[1]#export'!I36,CONCATENATE("Grade "&amp;'[1]#export'!I36)))</f>
        <v>Grade II</v>
      </c>
      <c r="N35" s="1" t="str">
        <f>IF(ISBLANK('[1]#export'!F36),"",'[1]#export'!F36)</f>
        <v>Small town or suburb</v>
      </c>
      <c r="O35" s="1" t="str">
        <f>'[1]#export'!L36</f>
        <v>West Midlands</v>
      </c>
      <c r="P35" s="1" t="str">
        <f>'[1]#export'!K36</f>
        <v>Project Development</v>
      </c>
      <c r="Q35" s="1" t="str">
        <f>'[1]#fixed_data'!$B$6</f>
        <v>GB-CHC-1119845</v>
      </c>
      <c r="R35" s="1" t="str">
        <f>'[1]#fixed_data'!$B$7</f>
        <v>National Churches Trust</v>
      </c>
      <c r="S35" s="1" t="str">
        <f>'[1]#fixed_data'!$B$5</f>
        <v>https://www.nationalchurchestrust.org/</v>
      </c>
      <c r="T35" s="4">
        <f ca="1">'[1]#fixed_data'!$B$4</f>
        <v>43812</v>
      </c>
    </row>
    <row r="36" spans="1:20" x14ac:dyDescent="0.25">
      <c r="A36" s="1" t="str">
        <f>CONCATENATE('[1]#fixed_data'!$B$2&amp;'[1]#export'!B37)</f>
        <v>360G-NatChurchTrust-9384</v>
      </c>
      <c r="B36" s="2" t="str">
        <f t="shared" si="0"/>
        <v>Project Development award to BRISTOL, St Mary Redcliffe</v>
      </c>
      <c r="C36" s="1" t="str">
        <f>SUBSTITUTE('[1]#export'!J37,"DUPLICATE RECORD FOR CINNAMON - ","")</f>
        <v>Feasibility study in preparation for a Round 1 HLF bid. To include brief development, key stakeholder consultation, options appraisal, technical development,a cost plan etc</v>
      </c>
      <c r="D36" s="1">
        <f>'[1]#export'!M37</f>
        <v>9640</v>
      </c>
      <c r="E36" s="1" t="str">
        <f>'[1]#fixed_data'!$B$3</f>
        <v>GBP</v>
      </c>
      <c r="F36" s="3">
        <f>'[1]#export'!N37</f>
        <v>43166</v>
      </c>
      <c r="G36" s="1" t="str">
        <f>'[1]#export'!C37</f>
        <v>BRISTOL, St Mary Redcliffe</v>
      </c>
      <c r="H36" s="1" t="str">
        <f>IF('[1]360_data'!I36="",CONCATENATE('[1]#fixed_data'!$B$8&amp;'[1]#export'!A37),IF(LEFT(I36,2)="SC","GB-SC-"&amp;I36,IF(LEFT(I36,3)="NIC","GB-NIC-"&amp;SUBSTITUTE(I36,"NIC",""),IF(LEFT(I36,1)="X","GB-REV-"&amp;I36,IF(AND(LEFT(I36,1)="1",LEN(I36)=6),"GB-NIC-"&amp;I36,IF(AND(LEFT(I36,1)="1",LEN(I36)=7),"GB-CHC-"&amp;I36,IF(LEN(I36)=6,"GB-CHC-"&amp;I36,"check_ID")))))))</f>
        <v>GB-CHC-1134120</v>
      </c>
      <c r="I36" s="1" t="str">
        <f>IF(ISBLANK('[1]#export'!H37),"",IF('[1]#export'!H37="N/A","",IF('[1]#export'!H37="Excepted","",IF(LEN('[1]#export'!H37)&lt;5,"",SUBSTITUTE('[1]#export'!H37," ","")))))</f>
        <v>1134120</v>
      </c>
      <c r="J36" s="1" t="str">
        <f>IF(ISBLANK('[1]#export'!D37),"",'[1]#export'!D37)</f>
        <v>Bristol</v>
      </c>
      <c r="K36" s="1" t="str">
        <f>'[1]#export'!E37</f>
        <v>BS16RA</v>
      </c>
      <c r="L36" s="1" t="str">
        <f>IF(ISBLANK('[1]#export'!G37),"",'[1]#export'!G37)</f>
        <v>Anglican</v>
      </c>
      <c r="M36" s="2" t="str">
        <f>IF(ISBLANK('[1]#export'!I37),"",IF('[1]#export'!I37="Unlisted",'[1]#export'!I37,CONCATENATE("Grade "&amp;'[1]#export'!I37)))</f>
        <v>Grade I</v>
      </c>
      <c r="N36" s="1" t="str">
        <f>IF(ISBLANK('[1]#export'!F37),"",'[1]#export'!F37)</f>
        <v>Urban</v>
      </c>
      <c r="O36" s="1" t="str">
        <f>'[1]#export'!L37</f>
        <v>South West</v>
      </c>
      <c r="P36" s="1" t="str">
        <f>'[1]#export'!K37</f>
        <v>Project Development</v>
      </c>
      <c r="Q36" s="1" t="str">
        <f>'[1]#fixed_data'!$B$6</f>
        <v>GB-CHC-1119845</v>
      </c>
      <c r="R36" s="1" t="str">
        <f>'[1]#fixed_data'!$B$7</f>
        <v>National Churches Trust</v>
      </c>
      <c r="S36" s="1" t="str">
        <f>'[1]#fixed_data'!$B$5</f>
        <v>https://www.nationalchurchestrust.org/</v>
      </c>
      <c r="T36" s="4">
        <f ca="1">'[1]#fixed_data'!$B$4</f>
        <v>43812</v>
      </c>
    </row>
    <row r="37" spans="1:20" x14ac:dyDescent="0.25">
      <c r="A37" s="1" t="str">
        <f>CONCATENATE('[1]#fixed_data'!$B$2&amp;'[1]#export'!B38)</f>
        <v>360G-NatChurchTrust-9385</v>
      </c>
      <c r="B37" s="2" t="str">
        <f t="shared" si="0"/>
        <v>Maintenance award to WINCHCOMBE, St Peter</v>
      </c>
      <c r="C37" s="1" t="str">
        <f>SUBSTITUTE('[1]#export'!J38,"DUPLICATE RECORD FOR CINNAMON - ","")</f>
        <v>Repair a damaged pinnacle</v>
      </c>
      <c r="D37" s="1">
        <f>'[1]#export'!M38</f>
        <v>1500</v>
      </c>
      <c r="E37" s="1" t="str">
        <f>'[1]#fixed_data'!$B$3</f>
        <v>GBP</v>
      </c>
      <c r="F37" s="3">
        <f>'[1]#export'!N38</f>
        <v>43166</v>
      </c>
      <c r="G37" s="1" t="str">
        <f>'[1]#export'!C38</f>
        <v>WINCHCOMBE, St Peter</v>
      </c>
      <c r="H37" s="1" t="str">
        <f>IF('[1]360_data'!I37="",CONCATENATE('[1]#fixed_data'!$B$8&amp;'[1]#export'!A38),IF(LEFT(I37,2)="SC","GB-SC-"&amp;I37,IF(LEFT(I37,3)="NIC","GB-NIC-"&amp;SUBSTITUTE(I37,"NIC",""),IF(LEFT(I37,1)="X","GB-REV-"&amp;I37,IF(AND(LEFT(I37,1)="1",LEN(I37)=6),"GB-NIC-"&amp;I37,IF(AND(LEFT(I37,1)="1",LEN(I37)=7),"GB-CHC-"&amp;I37,IF(LEN(I37)=6,"GB-CHC-"&amp;I37,"check_ID")))))))</f>
        <v>GB-CHC-1138071</v>
      </c>
      <c r="I37" s="1" t="str">
        <f>IF(ISBLANK('[1]#export'!H38),"",IF('[1]#export'!H38="N/A","",IF('[1]#export'!H38="Excepted","",IF(LEN('[1]#export'!H38)&lt;5,"",SUBSTITUTE('[1]#export'!H38," ","")))))</f>
        <v>1138071</v>
      </c>
      <c r="J37" s="1" t="str">
        <f>IF(ISBLANK('[1]#export'!D38),"",'[1]#export'!D38)</f>
        <v>Gloucestershire</v>
      </c>
      <c r="K37" s="1" t="str">
        <f>'[1]#export'!E38</f>
        <v>GL54 5LU</v>
      </c>
      <c r="L37" s="1" t="str">
        <f>IF(ISBLANK('[1]#export'!G38),"",'[1]#export'!G38)</f>
        <v>Anglican</v>
      </c>
      <c r="M37" s="2" t="str">
        <f>IF(ISBLANK('[1]#export'!I38),"",IF('[1]#export'!I38="Unlisted",'[1]#export'!I38,CONCATENATE("Grade "&amp;'[1]#export'!I38)))</f>
        <v>Grade I</v>
      </c>
      <c r="N37" s="1" t="str">
        <f>IF(ISBLANK('[1]#export'!F38),"",'[1]#export'!F38)</f>
        <v>Small town or suburb</v>
      </c>
      <c r="O37" s="1" t="str">
        <f>'[1]#export'!L38</f>
        <v>South West</v>
      </c>
      <c r="P37" s="1" t="str">
        <f>'[1]#export'!K38</f>
        <v>Maintenance</v>
      </c>
      <c r="Q37" s="1" t="str">
        <f>'[1]#fixed_data'!$B$6</f>
        <v>GB-CHC-1119845</v>
      </c>
      <c r="R37" s="1" t="str">
        <f>'[1]#fixed_data'!$B$7</f>
        <v>National Churches Trust</v>
      </c>
      <c r="S37" s="1" t="str">
        <f>'[1]#fixed_data'!$B$5</f>
        <v>https://www.nationalchurchestrust.org/</v>
      </c>
      <c r="T37" s="4">
        <f ca="1">'[1]#fixed_data'!$B$4</f>
        <v>43812</v>
      </c>
    </row>
    <row r="38" spans="1:20" x14ac:dyDescent="0.25">
      <c r="A38" s="1" t="str">
        <f>CONCATENATE('[1]#fixed_data'!$B$2&amp;'[1]#export'!B39)</f>
        <v>360G-NatChurchTrust-9386</v>
      </c>
      <c r="B38" s="2" t="str">
        <f t="shared" si="0"/>
        <v>Maintenance award to LLANGROVE, Christ Church</v>
      </c>
      <c r="C38" s="1" t="str">
        <f>SUBSTITUTE('[1]#export'!J39,"DUPLICATE RECORD FOR CINNAMON - ","")</f>
        <v>Repair of copings and removal of vegetation from bellcote</v>
      </c>
      <c r="D38" s="1">
        <f>'[1]#export'!M39</f>
        <v>1100</v>
      </c>
      <c r="E38" s="1" t="str">
        <f>'[1]#fixed_data'!$B$3</f>
        <v>GBP</v>
      </c>
      <c r="F38" s="3">
        <f>'[1]#export'!N39</f>
        <v>43166</v>
      </c>
      <c r="G38" s="1" t="str">
        <f>'[1]#export'!C39</f>
        <v>LLANGROVE, Christ Church</v>
      </c>
      <c r="H38" s="1" t="str">
        <f>IF('[1]360_data'!I38="",CONCATENATE('[1]#fixed_data'!$B$8&amp;'[1]#export'!A39),IF(LEFT(I38,2)="SC","GB-SC-"&amp;I38,IF(LEFT(I38,3)="NIC","GB-NIC-"&amp;SUBSTITUTE(I38,"NIC",""),IF(LEFT(I38,1)="X","GB-REV-"&amp;I38,IF(AND(LEFT(I38,1)="1",LEN(I38)=6),"GB-NIC-"&amp;I38,IF(AND(LEFT(I38,1)="1",LEN(I38)=7),"GB-CHC-"&amp;I38,IF(LEN(I38)=6,"GB-CHC-"&amp;I38,"check_ID")))))))</f>
        <v>360G-NatChurchTrust-ORG:7777</v>
      </c>
      <c r="I38" s="1" t="str">
        <f>IF(ISBLANK('[1]#export'!H39),"",IF('[1]#export'!H39="N/A","",IF('[1]#export'!H39="Excepted","",IF(LEN('[1]#export'!H39)&lt;5,"",SUBSTITUTE('[1]#export'!H39," ","")))))</f>
        <v/>
      </c>
      <c r="J38" s="1" t="str">
        <f>IF(ISBLANK('[1]#export'!D39),"",'[1]#export'!D39)</f>
        <v>Herefordshire</v>
      </c>
      <c r="K38" s="1" t="str">
        <f>'[1]#export'!E39</f>
        <v>HR9 6EQ</v>
      </c>
      <c r="L38" s="1" t="str">
        <f>IF(ISBLANK('[1]#export'!G39),"",'[1]#export'!G39)</f>
        <v>Anglican</v>
      </c>
      <c r="M38" s="2" t="str">
        <f>IF(ISBLANK('[1]#export'!I39),"",IF('[1]#export'!I39="Unlisted",'[1]#export'!I39,CONCATENATE("Grade "&amp;'[1]#export'!I39)))</f>
        <v>Grade II</v>
      </c>
      <c r="N38" s="1" t="str">
        <f>IF(ISBLANK('[1]#export'!F39),"",'[1]#export'!F39)</f>
        <v>Rural</v>
      </c>
      <c r="O38" s="1" t="str">
        <f>'[1]#export'!L39</f>
        <v>West Midlands</v>
      </c>
      <c r="P38" s="1" t="str">
        <f>'[1]#export'!K39</f>
        <v>Maintenance</v>
      </c>
      <c r="Q38" s="1" t="str">
        <f>'[1]#fixed_data'!$B$6</f>
        <v>GB-CHC-1119845</v>
      </c>
      <c r="R38" s="1" t="str">
        <f>'[1]#fixed_data'!$B$7</f>
        <v>National Churches Trust</v>
      </c>
      <c r="S38" s="1" t="str">
        <f>'[1]#fixed_data'!$B$5</f>
        <v>https://www.nationalchurchestrust.org/</v>
      </c>
      <c r="T38" s="4">
        <f ca="1">'[1]#fixed_data'!$B$4</f>
        <v>43812</v>
      </c>
    </row>
    <row r="39" spans="1:20" x14ac:dyDescent="0.25">
      <c r="A39" s="1" t="str">
        <f>CONCATENATE('[1]#fixed_data'!$B$2&amp;'[1]#export'!B40)</f>
        <v>360G-NatChurchTrust-9388</v>
      </c>
      <c r="B39" s="2" t="str">
        <f t="shared" si="0"/>
        <v>Maintenance award to SANDHURST, St Nicholas</v>
      </c>
      <c r="C39" s="1" t="str">
        <f>SUBSTITUTE('[1]#export'!J40,"DUPLICATE RECORD FOR CINNAMON - ","")</f>
        <v>Install weathered-in sloping roof above the boiler room</v>
      </c>
      <c r="D39" s="1">
        <f>'[1]#export'!M40</f>
        <v>2100</v>
      </c>
      <c r="E39" s="1" t="str">
        <f>'[1]#fixed_data'!$B$3</f>
        <v>GBP</v>
      </c>
      <c r="F39" s="3">
        <f>'[1]#export'!N40</f>
        <v>43166</v>
      </c>
      <c r="G39" s="1" t="str">
        <f>'[1]#export'!C40</f>
        <v>SANDHURST, St Nicholas</v>
      </c>
      <c r="H39" s="1" t="str">
        <f>IF('[1]360_data'!I39="",CONCATENATE('[1]#fixed_data'!$B$8&amp;'[1]#export'!A40),IF(LEFT(I39,2)="SC","GB-SC-"&amp;I39,IF(LEFT(I39,3)="NIC","GB-NIC-"&amp;SUBSTITUTE(I39,"NIC",""),IF(LEFT(I39,1)="X","GB-REV-"&amp;I39,IF(AND(LEFT(I39,1)="1",LEN(I39)=6),"GB-NIC-"&amp;I39,IF(AND(LEFT(I39,1)="1",LEN(I39)=7),"GB-CHC-"&amp;I39,IF(LEN(I39)=6,"GB-CHC-"&amp;I39,"check_ID")))))))</f>
        <v>360G-NatChurchTrust-ORG:7779</v>
      </c>
      <c r="I39" s="1" t="str">
        <f>IF(ISBLANK('[1]#export'!H40),"",IF('[1]#export'!H40="N/A","",IF('[1]#export'!H40="Excepted","",IF(LEN('[1]#export'!H40)&lt;5,"",SUBSTITUTE('[1]#export'!H40," ","")))))</f>
        <v/>
      </c>
      <c r="J39" s="1" t="str">
        <f>IF(ISBLANK('[1]#export'!D40),"",'[1]#export'!D40)</f>
        <v>Kent</v>
      </c>
      <c r="K39" s="1" t="str">
        <f>'[1]#export'!E40</f>
        <v>TN18 5NS</v>
      </c>
      <c r="L39" s="1" t="str">
        <f>IF(ISBLANK('[1]#export'!G40),"",'[1]#export'!G40)</f>
        <v>Anglican</v>
      </c>
      <c r="M39" s="2" t="str">
        <f>IF(ISBLANK('[1]#export'!I40),"",IF('[1]#export'!I40="Unlisted",'[1]#export'!I40,CONCATENATE("Grade "&amp;'[1]#export'!I40)))</f>
        <v>Grade II*</v>
      </c>
      <c r="N39" s="1" t="str">
        <f>IF(ISBLANK('[1]#export'!F40),"",'[1]#export'!F40)</f>
        <v>Rural</v>
      </c>
      <c r="O39" s="1" t="str">
        <f>'[1]#export'!L40</f>
        <v>South East</v>
      </c>
      <c r="P39" s="1" t="str">
        <f>'[1]#export'!K40</f>
        <v>Maintenance</v>
      </c>
      <c r="Q39" s="1" t="str">
        <f>'[1]#fixed_data'!$B$6</f>
        <v>GB-CHC-1119845</v>
      </c>
      <c r="R39" s="1" t="str">
        <f>'[1]#fixed_data'!$B$7</f>
        <v>National Churches Trust</v>
      </c>
      <c r="S39" s="1" t="str">
        <f>'[1]#fixed_data'!$B$5</f>
        <v>https://www.nationalchurchestrust.org/</v>
      </c>
      <c r="T39" s="4">
        <f ca="1">'[1]#fixed_data'!$B$4</f>
        <v>43812</v>
      </c>
    </row>
    <row r="40" spans="1:20" x14ac:dyDescent="0.25">
      <c r="A40" s="1" t="str">
        <f>CONCATENATE('[1]#fixed_data'!$B$2&amp;'[1]#export'!B41)</f>
        <v>360G-NatChurchTrust-9389</v>
      </c>
      <c r="B40" s="2" t="str">
        <f t="shared" si="0"/>
        <v>Maintenance award to MARTON, St Esprit</v>
      </c>
      <c r="C40" s="1" t="str">
        <f>SUBSTITUTE('[1]#export'!J41,"DUPLICATE RECORD FOR CINNAMON - ","")</f>
        <v>Replace all rainwater goods with cast aluminium/cast iron goods</v>
      </c>
      <c r="D40" s="1">
        <f>'[1]#export'!M41</f>
        <v>3000</v>
      </c>
      <c r="E40" s="1" t="str">
        <f>'[1]#fixed_data'!$B$3</f>
        <v>GBP</v>
      </c>
      <c r="F40" s="3">
        <f>'[1]#export'!N41</f>
        <v>43166</v>
      </c>
      <c r="G40" s="1" t="str">
        <f>'[1]#export'!C41</f>
        <v>MARTON, St Esprit</v>
      </c>
      <c r="H40" s="1" t="str">
        <f>IF('[1]360_data'!I40="",CONCATENATE('[1]#fixed_data'!$B$8&amp;'[1]#export'!A41),IF(LEFT(I40,2)="SC","GB-SC-"&amp;I40,IF(LEFT(I40,3)="NIC","GB-NIC-"&amp;SUBSTITUTE(I40,"NIC",""),IF(LEFT(I40,1)="X","GB-REV-"&amp;I40,IF(AND(LEFT(I40,1)="1",LEN(I40)=6),"GB-NIC-"&amp;I40,IF(AND(LEFT(I40,1)="1",LEN(I40)=7),"GB-CHC-"&amp;I40,IF(LEN(I40)=6,"GB-CHC-"&amp;I40,"check_ID")))))))</f>
        <v>360G-NatChurchTrust-ORG:7780</v>
      </c>
      <c r="I40" s="1" t="str">
        <f>IF(ISBLANK('[1]#export'!H41),"",IF('[1]#export'!H41="N/A","",IF('[1]#export'!H41="Excepted","",IF(LEN('[1]#export'!H41)&lt;5,"",SUBSTITUTE('[1]#export'!H41," ","")))))</f>
        <v/>
      </c>
      <c r="J40" s="1" t="str">
        <f>IF(ISBLANK('[1]#export'!D41),"",'[1]#export'!D41)</f>
        <v>Warwickshire</v>
      </c>
      <c r="K40" s="1" t="str">
        <f>'[1]#export'!E41</f>
        <v>CV23 9RJ</v>
      </c>
      <c r="L40" s="1" t="str">
        <f>IF(ISBLANK('[1]#export'!G41),"",'[1]#export'!G41)</f>
        <v>Anglican</v>
      </c>
      <c r="M40" s="2" t="str">
        <f>IF(ISBLANK('[1]#export'!I41),"",IF('[1]#export'!I41="Unlisted",'[1]#export'!I41,CONCATENATE("Grade "&amp;'[1]#export'!I41)))</f>
        <v>Grade II*</v>
      </c>
      <c r="N40" s="1" t="str">
        <f>IF(ISBLANK('[1]#export'!F41),"",'[1]#export'!F41)</f>
        <v>Rural</v>
      </c>
      <c r="O40" s="1" t="str">
        <f>'[1]#export'!L41</f>
        <v>West Midlands</v>
      </c>
      <c r="P40" s="1" t="str">
        <f>'[1]#export'!K41</f>
        <v>Maintenance</v>
      </c>
      <c r="Q40" s="1" t="str">
        <f>'[1]#fixed_data'!$B$6</f>
        <v>GB-CHC-1119845</v>
      </c>
      <c r="R40" s="1" t="str">
        <f>'[1]#fixed_data'!$B$7</f>
        <v>National Churches Trust</v>
      </c>
      <c r="S40" s="1" t="str">
        <f>'[1]#fixed_data'!$B$5</f>
        <v>https://www.nationalchurchestrust.org/</v>
      </c>
      <c r="T40" s="4">
        <f ca="1">'[1]#fixed_data'!$B$4</f>
        <v>43812</v>
      </c>
    </row>
    <row r="41" spans="1:20" x14ac:dyDescent="0.25">
      <c r="A41" s="1" t="str">
        <f>CONCATENATE('[1]#fixed_data'!$B$2&amp;'[1]#export'!B42)</f>
        <v>360G-NatChurchTrust-9390</v>
      </c>
      <c r="B41" s="2" t="str">
        <f t="shared" si="0"/>
        <v>Maintenance award to LEEK, St Mary</v>
      </c>
      <c r="C41" s="1" t="str">
        <f>SUBSTITUTE('[1]#export'!J42,"DUPLICATE RECORD FOR CINNAMON - ","")</f>
        <v>Replace netting on spire, re-point copings to south porch parapet, re-render boundary wall, repaint downpipe</v>
      </c>
      <c r="D41" s="1">
        <f>'[1]#export'!M42</f>
        <v>3000</v>
      </c>
      <c r="E41" s="1" t="str">
        <f>'[1]#fixed_data'!$B$3</f>
        <v>GBP</v>
      </c>
      <c r="F41" s="3">
        <f>'[1]#export'!N42</f>
        <v>43166</v>
      </c>
      <c r="G41" s="1" t="str">
        <f>'[1]#export'!C42</f>
        <v>LEEK, St Mary</v>
      </c>
      <c r="H41" s="1" t="str">
        <f>IF('[1]360_data'!I41="",CONCATENATE('[1]#fixed_data'!$B$8&amp;'[1]#export'!A42),IF(LEFT(I41,2)="SC","GB-SC-"&amp;I41,IF(LEFT(I41,3)="NIC","GB-NIC-"&amp;SUBSTITUTE(I41,"NIC",""),IF(LEFT(I41,1)="X","GB-REV-"&amp;I41,IF(AND(LEFT(I41,1)="1",LEN(I41)=6),"GB-NIC-"&amp;I41,IF(AND(LEFT(I41,1)="1",LEN(I41)=7),"GB-CHC-"&amp;I41,IF(LEN(I41)=6,"GB-CHC-"&amp;I41,"check_ID")))))))</f>
        <v>GB-CHC-234216</v>
      </c>
      <c r="I41" s="1" t="str">
        <f>IF(ISBLANK('[1]#export'!H42),"",IF('[1]#export'!H42="N/A","",IF('[1]#export'!H42="Excepted","",IF(LEN('[1]#export'!H42)&lt;5,"",SUBSTITUTE('[1]#export'!H42," ","")))))</f>
        <v>234216</v>
      </c>
      <c r="J41" s="1" t="str">
        <f>IF(ISBLANK('[1]#export'!D42),"",'[1]#export'!D42)</f>
        <v>Staffordshire</v>
      </c>
      <c r="K41" s="1" t="str">
        <f>'[1]#export'!E42</f>
        <v>ST13 5NH</v>
      </c>
      <c r="L41" s="1" t="str">
        <f>IF(ISBLANK('[1]#export'!G42),"",'[1]#export'!G42)</f>
        <v>Roman Catholic</v>
      </c>
      <c r="M41" s="2" t="str">
        <f>IF(ISBLANK('[1]#export'!I42),"",IF('[1]#export'!I42="Unlisted",'[1]#export'!I42,CONCATENATE("Grade "&amp;'[1]#export'!I42)))</f>
        <v>Grade II</v>
      </c>
      <c r="N41" s="1" t="str">
        <f>IF(ISBLANK('[1]#export'!F42),"",'[1]#export'!F42)</f>
        <v>Urban</v>
      </c>
      <c r="O41" s="1" t="str">
        <f>'[1]#export'!L42</f>
        <v>West Midlands</v>
      </c>
      <c r="P41" s="1" t="str">
        <f>'[1]#export'!K42</f>
        <v>Maintenance</v>
      </c>
      <c r="Q41" s="1" t="str">
        <f>'[1]#fixed_data'!$B$6</f>
        <v>GB-CHC-1119845</v>
      </c>
      <c r="R41" s="1" t="str">
        <f>'[1]#fixed_data'!$B$7</f>
        <v>National Churches Trust</v>
      </c>
      <c r="S41" s="1" t="str">
        <f>'[1]#fixed_data'!$B$5</f>
        <v>https://www.nationalchurchestrust.org/</v>
      </c>
      <c r="T41" s="4">
        <f ca="1">'[1]#fixed_data'!$B$4</f>
        <v>43812</v>
      </c>
    </row>
    <row r="42" spans="1:20" x14ac:dyDescent="0.25">
      <c r="A42" s="1" t="str">
        <f>CONCATENATE('[1]#fixed_data'!$B$2&amp;'[1]#export'!B43)</f>
        <v>360G-NatChurchTrust-9391</v>
      </c>
      <c r="B42" s="2" t="str">
        <f t="shared" si="0"/>
        <v>Maintenance award to NORTH PETHERWIN, St Paternus</v>
      </c>
      <c r="C42" s="1" t="str">
        <f>SUBSTITUTE('[1]#export'!J43,"DUPLICATE RECORD FOR CINNAMON - ","")</f>
        <v>Urgent repairs to church tower</v>
      </c>
      <c r="D42" s="1">
        <f>'[1]#export'!M43</f>
        <v>3000</v>
      </c>
      <c r="E42" s="1" t="str">
        <f>'[1]#fixed_data'!$B$3</f>
        <v>GBP</v>
      </c>
      <c r="F42" s="3">
        <f>'[1]#export'!N43</f>
        <v>43166</v>
      </c>
      <c r="G42" s="1" t="str">
        <f>'[1]#export'!C43</f>
        <v>NORTH PETHERWIN, St Paternus</v>
      </c>
      <c r="H42" s="1" t="str">
        <f>IF('[1]360_data'!I42="",CONCATENATE('[1]#fixed_data'!$B$8&amp;'[1]#export'!A43),IF(LEFT(I42,2)="SC","GB-SC-"&amp;I42,IF(LEFT(I42,3)="NIC","GB-NIC-"&amp;SUBSTITUTE(I42,"NIC",""),IF(LEFT(I42,1)="X","GB-REV-"&amp;I42,IF(AND(LEFT(I42,1)="1",LEN(I42)=6),"GB-NIC-"&amp;I42,IF(AND(LEFT(I42,1)="1",LEN(I42)=7),"GB-CHC-"&amp;I42,IF(LEN(I42)=6,"GB-CHC-"&amp;I42,"check_ID")))))))</f>
        <v>GB-CHC-248330</v>
      </c>
      <c r="I42" s="1" t="str">
        <f>IF(ISBLANK('[1]#export'!H43),"",IF('[1]#export'!H43="N/A","",IF('[1]#export'!H43="Excepted","",IF(LEN('[1]#export'!H43)&lt;5,"",SUBSTITUTE('[1]#export'!H43," ","")))))</f>
        <v>248330</v>
      </c>
      <c r="J42" s="1" t="str">
        <f>IF(ISBLANK('[1]#export'!D43),"",'[1]#export'!D43)</f>
        <v>Cornwall</v>
      </c>
      <c r="K42" s="1" t="str">
        <f>'[1]#export'!E43</f>
        <v>PL15 8LR</v>
      </c>
      <c r="L42" s="1" t="str">
        <f>IF(ISBLANK('[1]#export'!G43),"",'[1]#export'!G43)</f>
        <v>Anglican</v>
      </c>
      <c r="M42" s="2" t="str">
        <f>IF(ISBLANK('[1]#export'!I43),"",IF('[1]#export'!I43="Unlisted",'[1]#export'!I43,CONCATENATE("Grade "&amp;'[1]#export'!I43)))</f>
        <v>Grade I</v>
      </c>
      <c r="N42" s="1" t="str">
        <f>IF(ISBLANK('[1]#export'!F43),"",'[1]#export'!F43)</f>
        <v>Rural</v>
      </c>
      <c r="O42" s="1" t="str">
        <f>'[1]#export'!L43</f>
        <v>South West</v>
      </c>
      <c r="P42" s="1" t="str">
        <f>'[1]#export'!K43</f>
        <v>Maintenance</v>
      </c>
      <c r="Q42" s="1" t="str">
        <f>'[1]#fixed_data'!$B$6</f>
        <v>GB-CHC-1119845</v>
      </c>
      <c r="R42" s="1" t="str">
        <f>'[1]#fixed_data'!$B$7</f>
        <v>National Churches Trust</v>
      </c>
      <c r="S42" s="1" t="str">
        <f>'[1]#fixed_data'!$B$5</f>
        <v>https://www.nationalchurchestrust.org/</v>
      </c>
      <c r="T42" s="4">
        <f ca="1">'[1]#fixed_data'!$B$4</f>
        <v>43812</v>
      </c>
    </row>
    <row r="43" spans="1:20" x14ac:dyDescent="0.25">
      <c r="A43" s="1" t="str">
        <f>CONCATENATE('[1]#fixed_data'!$B$2&amp;'[1]#export'!B44)</f>
        <v>360G-NatChurchTrust-9392</v>
      </c>
      <c r="B43" s="2" t="str">
        <f t="shared" si="0"/>
        <v>Community award to COVENTRY, Holy Trinity</v>
      </c>
      <c r="C43" s="1" t="str">
        <f>SUBSTITUTE('[1]#export'!J44,"DUPLICATE RECORD FOR CINNAMON - ","")</f>
        <v>Create toilets (2M, 2F, 1 A) in extension to north aisle replacing existing storage area, with access from north choir aisle</v>
      </c>
      <c r="D43" s="1">
        <f>'[1]#export'!M44</f>
        <v>8000</v>
      </c>
      <c r="E43" s="1" t="str">
        <f>'[1]#fixed_data'!$B$3</f>
        <v>GBP</v>
      </c>
      <c r="F43" s="3">
        <f>'[1]#export'!N44</f>
        <v>43286</v>
      </c>
      <c r="G43" s="1" t="str">
        <f>'[1]#export'!C44</f>
        <v>COVENTRY, Holy Trinity</v>
      </c>
      <c r="H43" s="1" t="str">
        <f>IF('[1]360_data'!I43="",CONCATENATE('[1]#fixed_data'!$B$8&amp;'[1]#export'!A44),IF(LEFT(I43,2)="SC","GB-SC-"&amp;I43,IF(LEFT(I43,3)="NIC","GB-NIC-"&amp;SUBSTITUTE(I43,"NIC",""),IF(LEFT(I43,1)="X","GB-REV-"&amp;I43,IF(AND(LEFT(I43,1)="1",LEN(I43)=6),"GB-NIC-"&amp;I43,IF(AND(LEFT(I43,1)="1",LEN(I43)=7),"GB-CHC-"&amp;I43,IF(LEN(I43)=6,"GB-CHC-"&amp;I43,"check_ID")))))))</f>
        <v>GB-CHC-1126698</v>
      </c>
      <c r="I43" s="1" t="str">
        <f>IF(ISBLANK('[1]#export'!H44),"",IF('[1]#export'!H44="N/A","",IF('[1]#export'!H44="Excepted","",IF(LEN('[1]#export'!H44)&lt;5,"",SUBSTITUTE('[1]#export'!H44," ","")))))</f>
        <v>1126698</v>
      </c>
      <c r="J43" s="1" t="str">
        <f>IF(ISBLANK('[1]#export'!D44),"",'[1]#export'!D44)</f>
        <v>West Midlands</v>
      </c>
      <c r="K43" s="1" t="str">
        <f>'[1]#export'!E44</f>
        <v>CV1 1LZ</v>
      </c>
      <c r="L43" s="1" t="str">
        <f>IF(ISBLANK('[1]#export'!G44),"",'[1]#export'!G44)</f>
        <v>Anglican</v>
      </c>
      <c r="M43" s="2" t="str">
        <f>IF(ISBLANK('[1]#export'!I44),"",IF('[1]#export'!I44="Unlisted",'[1]#export'!I44,CONCATENATE("Grade "&amp;'[1]#export'!I44)))</f>
        <v>Grade I</v>
      </c>
      <c r="N43" s="1" t="str">
        <f>IF(ISBLANK('[1]#export'!F44),"",'[1]#export'!F44)</f>
        <v>Urban</v>
      </c>
      <c r="O43" s="1" t="str">
        <f>'[1]#export'!L44</f>
        <v>West Midlands</v>
      </c>
      <c r="P43" s="1" t="str">
        <f>'[1]#export'!K44</f>
        <v>Community</v>
      </c>
      <c r="Q43" s="1" t="str">
        <f>'[1]#fixed_data'!$B$6</f>
        <v>GB-CHC-1119845</v>
      </c>
      <c r="R43" s="1" t="str">
        <f>'[1]#fixed_data'!$B$7</f>
        <v>National Churches Trust</v>
      </c>
      <c r="S43" s="1" t="str">
        <f>'[1]#fixed_data'!$B$5</f>
        <v>https://www.nationalchurchestrust.org/</v>
      </c>
      <c r="T43" s="4">
        <f ca="1">'[1]#fixed_data'!$B$4</f>
        <v>43812</v>
      </c>
    </row>
    <row r="44" spans="1:20" x14ac:dyDescent="0.25">
      <c r="A44" s="1" t="str">
        <f>CONCATENATE('[1]#fixed_data'!$B$2&amp;'[1]#export'!B45)</f>
        <v>360G-NatChurchTrust-9393</v>
      </c>
      <c r="B44" s="2" t="str">
        <f t="shared" si="0"/>
        <v>Maintenance award to WEARE GIFFARD, Holy Trinity</v>
      </c>
      <c r="C44" s="1" t="str">
        <f>SUBSTITUTE('[1]#export'!J45,"DUPLICATE RECORD FOR CINNAMON - ","")</f>
        <v>repointing of the Lady Chapel/Nave east Wall</v>
      </c>
      <c r="D44" s="1">
        <f>'[1]#export'!M45</f>
        <v>3000</v>
      </c>
      <c r="E44" s="1" t="str">
        <f>'[1]#fixed_data'!$B$3</f>
        <v>GBP</v>
      </c>
      <c r="F44" s="3">
        <f>'[1]#export'!N45</f>
        <v>43166</v>
      </c>
      <c r="G44" s="1" t="str">
        <f>'[1]#export'!C45</f>
        <v>WEARE GIFFARD, Holy Trinity</v>
      </c>
      <c r="H44" s="1" t="str">
        <f>IF('[1]360_data'!I44="",CONCATENATE('[1]#fixed_data'!$B$8&amp;'[1]#export'!A45),IF(LEFT(I44,2)="SC","GB-SC-"&amp;I44,IF(LEFT(I44,3)="NIC","GB-NIC-"&amp;SUBSTITUTE(I44,"NIC",""),IF(LEFT(I44,1)="X","GB-REV-"&amp;I44,IF(AND(LEFT(I44,1)="1",LEN(I44)=6),"GB-NIC-"&amp;I44,IF(AND(LEFT(I44,1)="1",LEN(I44)=7),"GB-CHC-"&amp;I44,IF(LEN(I44)=6,"GB-CHC-"&amp;I44,"check_ID")))))))</f>
        <v>360G-NatChurchTrust-ORG:7784</v>
      </c>
      <c r="I44" s="1" t="str">
        <f>IF(ISBLANK('[1]#export'!H45),"",IF('[1]#export'!H45="N/A","",IF('[1]#export'!H45="Excepted","",IF(LEN('[1]#export'!H45)&lt;5,"",SUBSTITUTE('[1]#export'!H45," ","")))))</f>
        <v/>
      </c>
      <c r="J44" s="1" t="str">
        <f>IF(ISBLANK('[1]#export'!D45),"",'[1]#export'!D45)</f>
        <v>Devon</v>
      </c>
      <c r="K44" s="1" t="str">
        <f>'[1]#export'!E45</f>
        <v>EX39 4QP</v>
      </c>
      <c r="L44" s="1" t="str">
        <f>IF(ISBLANK('[1]#export'!G45),"",'[1]#export'!G45)</f>
        <v>Anglican</v>
      </c>
      <c r="M44" s="2" t="str">
        <f>IF(ISBLANK('[1]#export'!I45),"",IF('[1]#export'!I45="Unlisted",'[1]#export'!I45,CONCATENATE("Grade "&amp;'[1]#export'!I45)))</f>
        <v>Grade I</v>
      </c>
      <c r="N44" s="1" t="str">
        <f>IF(ISBLANK('[1]#export'!F45),"",'[1]#export'!F45)</f>
        <v>Rural</v>
      </c>
      <c r="O44" s="1" t="str">
        <f>'[1]#export'!L45</f>
        <v>South West</v>
      </c>
      <c r="P44" s="1" t="str">
        <f>'[1]#export'!K45</f>
        <v>Maintenance</v>
      </c>
      <c r="Q44" s="1" t="str">
        <f>'[1]#fixed_data'!$B$6</f>
        <v>GB-CHC-1119845</v>
      </c>
      <c r="R44" s="1" t="str">
        <f>'[1]#fixed_data'!$B$7</f>
        <v>National Churches Trust</v>
      </c>
      <c r="S44" s="1" t="str">
        <f>'[1]#fixed_data'!$B$5</f>
        <v>https://www.nationalchurchestrust.org/</v>
      </c>
      <c r="T44" s="4">
        <f ca="1">'[1]#fixed_data'!$B$4</f>
        <v>43812</v>
      </c>
    </row>
    <row r="45" spans="1:20" x14ac:dyDescent="0.25">
      <c r="A45" s="1" t="str">
        <f>CONCATENATE('[1]#fixed_data'!$B$2&amp;'[1]#export'!B46)</f>
        <v>360G-NatChurchTrust-9394</v>
      </c>
      <c r="B45" s="2" t="str">
        <f t="shared" si="0"/>
        <v>Maintenance award to LEADEN RODING, St Michael and All Angels</v>
      </c>
      <c r="C45" s="1" t="str">
        <f>SUBSTITUTE('[1]#export'!J46,"DUPLICATE RECORD FOR CINNAMON - ","")</f>
        <v>Repairs to bowed windows in nave and chancel - remove, re-lead where necessary, replace the repaired stone work. Re-plaster W wall of nave. Repair gap between roof and east wall above altar.</v>
      </c>
      <c r="D45" s="1">
        <f>'[1]#export'!M46</f>
        <v>3000</v>
      </c>
      <c r="E45" s="1" t="str">
        <f>'[1]#fixed_data'!$B$3</f>
        <v>GBP</v>
      </c>
      <c r="F45" s="3">
        <f>'[1]#export'!N46</f>
        <v>43166</v>
      </c>
      <c r="G45" s="1" t="str">
        <f>'[1]#export'!C46</f>
        <v>LEADEN RODING, St Michael and All Angels</v>
      </c>
      <c r="H45" s="1" t="str">
        <f>IF('[1]360_data'!I45="",CONCATENATE('[1]#fixed_data'!$B$8&amp;'[1]#export'!A46),IF(LEFT(I45,2)="SC","GB-SC-"&amp;I45,IF(LEFT(I45,3)="NIC","GB-NIC-"&amp;SUBSTITUTE(I45,"NIC",""),IF(LEFT(I45,1)="X","GB-REV-"&amp;I45,IF(AND(LEFT(I45,1)="1",LEN(I45)=6),"GB-NIC-"&amp;I45,IF(AND(LEFT(I45,1)="1",LEN(I45)=7),"GB-CHC-"&amp;I45,IF(LEN(I45)=6,"GB-CHC-"&amp;I45,"check_ID")))))))</f>
        <v>360G-NatChurchTrust-ORG:7785</v>
      </c>
      <c r="I45" s="1" t="str">
        <f>IF(ISBLANK('[1]#export'!H46),"",IF('[1]#export'!H46="N/A","",IF('[1]#export'!H46="Excepted","",IF(LEN('[1]#export'!H46)&lt;5,"",SUBSTITUTE('[1]#export'!H46," ","")))))</f>
        <v/>
      </c>
      <c r="J45" s="1" t="str">
        <f>IF(ISBLANK('[1]#export'!D46),"",'[1]#export'!D46)</f>
        <v>Essex</v>
      </c>
      <c r="K45" s="1" t="str">
        <f>'[1]#export'!E46</f>
        <v>CM6 1GY</v>
      </c>
      <c r="L45" s="1" t="str">
        <f>IF(ISBLANK('[1]#export'!G46),"",'[1]#export'!G46)</f>
        <v>Anglican</v>
      </c>
      <c r="M45" s="2" t="str">
        <f>IF(ISBLANK('[1]#export'!I46),"",IF('[1]#export'!I46="Unlisted",'[1]#export'!I46,CONCATENATE("Grade "&amp;'[1]#export'!I46)))</f>
        <v>Grade II*</v>
      </c>
      <c r="N45" s="1" t="str">
        <f>IF(ISBLANK('[1]#export'!F46),"",'[1]#export'!F46)</f>
        <v>Rural</v>
      </c>
      <c r="O45" s="1" t="str">
        <f>'[1]#export'!L46</f>
        <v>East of England</v>
      </c>
      <c r="P45" s="1" t="str">
        <f>'[1]#export'!K46</f>
        <v>Maintenance</v>
      </c>
      <c r="Q45" s="1" t="str">
        <f>'[1]#fixed_data'!$B$6</f>
        <v>GB-CHC-1119845</v>
      </c>
      <c r="R45" s="1" t="str">
        <f>'[1]#fixed_data'!$B$7</f>
        <v>National Churches Trust</v>
      </c>
      <c r="S45" s="1" t="str">
        <f>'[1]#fixed_data'!$B$5</f>
        <v>https://www.nationalchurchestrust.org/</v>
      </c>
      <c r="T45" s="4">
        <f ca="1">'[1]#fixed_data'!$B$4</f>
        <v>43812</v>
      </c>
    </row>
    <row r="46" spans="1:20" x14ac:dyDescent="0.25">
      <c r="A46" s="1" t="str">
        <f>CONCATENATE('[1]#fixed_data'!$B$2&amp;'[1]#export'!B47)</f>
        <v>360G-NatChurchTrust-9395</v>
      </c>
      <c r="B46" s="2" t="str">
        <f t="shared" si="0"/>
        <v>Maintenance award to THAXTED, St John the Baptist with Our Lady and St Laurence</v>
      </c>
      <c r="C46" s="1" t="str">
        <f>SUBSTITUTE('[1]#export'!J47,"DUPLICATE RECORD FOR CINNAMON - ","")</f>
        <v>Repairs to window stonework</v>
      </c>
      <c r="D46" s="1">
        <f>'[1]#export'!M47</f>
        <v>3000</v>
      </c>
      <c r="E46" s="1" t="str">
        <f>'[1]#fixed_data'!$B$3</f>
        <v>GBP</v>
      </c>
      <c r="F46" s="3">
        <f>'[1]#export'!N47</f>
        <v>43166</v>
      </c>
      <c r="G46" s="1" t="str">
        <f>'[1]#export'!C47</f>
        <v>THAXTED, St John the Baptist with Our Lady and St Laurence</v>
      </c>
      <c r="H46" s="1" t="str">
        <f>IF('[1]360_data'!I46="",CONCATENATE('[1]#fixed_data'!$B$8&amp;'[1]#export'!A47),IF(LEFT(I46,2)="SC","GB-SC-"&amp;I46,IF(LEFT(I46,3)="NIC","GB-NIC-"&amp;SUBSTITUTE(I46,"NIC",""),IF(LEFT(I46,1)="X","GB-REV-"&amp;I46,IF(AND(LEFT(I46,1)="1",LEN(I46)=6),"GB-NIC-"&amp;I46,IF(AND(LEFT(I46,1)="1",LEN(I46)=7),"GB-CHC-"&amp;I46,IF(LEN(I46)=6,"GB-CHC-"&amp;I46,"check_ID")))))))</f>
        <v>GB-CHC-1127752</v>
      </c>
      <c r="I46" s="1" t="str">
        <f>IF(ISBLANK('[1]#export'!H47),"",IF('[1]#export'!H47="N/A","",IF('[1]#export'!H47="Excepted","",IF(LEN('[1]#export'!H47)&lt;5,"",SUBSTITUTE('[1]#export'!H47," ","")))))</f>
        <v>1127752</v>
      </c>
      <c r="J46" s="1" t="str">
        <f>IF(ISBLANK('[1]#export'!D47),"",'[1]#export'!D47)</f>
        <v>Essex</v>
      </c>
      <c r="K46" s="1" t="str">
        <f>'[1]#export'!E47</f>
        <v>CM6 2QY</v>
      </c>
      <c r="L46" s="1" t="str">
        <f>IF(ISBLANK('[1]#export'!G47),"",'[1]#export'!G47)</f>
        <v>Anglican</v>
      </c>
      <c r="M46" s="2" t="str">
        <f>IF(ISBLANK('[1]#export'!I47),"",IF('[1]#export'!I47="Unlisted",'[1]#export'!I47,CONCATENATE("Grade "&amp;'[1]#export'!I47)))</f>
        <v>Grade I</v>
      </c>
      <c r="N46" s="1" t="str">
        <f>IF(ISBLANK('[1]#export'!F47),"",'[1]#export'!F47)</f>
        <v>Rural</v>
      </c>
      <c r="O46" s="1" t="str">
        <f>'[1]#export'!L47</f>
        <v>South East</v>
      </c>
      <c r="P46" s="1" t="str">
        <f>'[1]#export'!K47</f>
        <v>Maintenance</v>
      </c>
      <c r="Q46" s="1" t="str">
        <f>'[1]#fixed_data'!$B$6</f>
        <v>GB-CHC-1119845</v>
      </c>
      <c r="R46" s="1" t="str">
        <f>'[1]#fixed_data'!$B$7</f>
        <v>National Churches Trust</v>
      </c>
      <c r="S46" s="1" t="str">
        <f>'[1]#fixed_data'!$B$5</f>
        <v>https://www.nationalchurchestrust.org/</v>
      </c>
      <c r="T46" s="4">
        <f ca="1">'[1]#fixed_data'!$B$4</f>
        <v>43812</v>
      </c>
    </row>
    <row r="47" spans="1:20" x14ac:dyDescent="0.25">
      <c r="A47" s="1" t="str">
        <f>CONCATENATE('[1]#fixed_data'!$B$2&amp;'[1]#export'!B48)</f>
        <v>360G-NatChurchTrust-9396</v>
      </c>
      <c r="B47" s="2" t="str">
        <f t="shared" si="0"/>
        <v>Maintenance award to SHEFFIELD, St Polycarps</v>
      </c>
      <c r="C47" s="1" t="str">
        <f>SUBSTITUTE('[1]#export'!J48,"DUPLICATE RECORD FOR CINNAMON - ","")</f>
        <v>Repair a number of significant roofing failures and the results on the interior plastering of the Church</v>
      </c>
      <c r="D47" s="1">
        <f>'[1]#export'!M48</f>
        <v>2711</v>
      </c>
      <c r="E47" s="1" t="str">
        <f>'[1]#fixed_data'!$B$3</f>
        <v>GBP</v>
      </c>
      <c r="F47" s="3">
        <f>'[1]#export'!N48</f>
        <v>43166</v>
      </c>
      <c r="G47" s="1" t="str">
        <f>'[1]#export'!C48</f>
        <v>SHEFFIELD, St Polycarps</v>
      </c>
      <c r="H47" s="1" t="str">
        <f>IF('[1]360_data'!I47="",CONCATENATE('[1]#fixed_data'!$B$8&amp;'[1]#export'!A48),IF(LEFT(I47,2)="SC","GB-SC-"&amp;I47,IF(LEFT(I47,3)="NIC","GB-NIC-"&amp;SUBSTITUTE(I47,"NIC",""),IF(LEFT(I47,1)="X","GB-REV-"&amp;I47,IF(AND(LEFT(I47,1)="1",LEN(I47)=6),"GB-NIC-"&amp;I47,IF(AND(LEFT(I47,1)="1",LEN(I47)=7),"GB-CHC-"&amp;I47,IF(LEN(I47)=6,"GB-CHC-"&amp;I47,"check_ID")))))))</f>
        <v>GB-CHC-245861</v>
      </c>
      <c r="I47" s="1" t="str">
        <f>IF(ISBLANK('[1]#export'!H48),"",IF('[1]#export'!H48="N/A","",IF('[1]#export'!H48="Excepted","",IF(LEN('[1]#export'!H48)&lt;5,"",SUBSTITUTE('[1]#export'!H48," ","")))))</f>
        <v>245861</v>
      </c>
      <c r="J47" s="1" t="str">
        <f>IF(ISBLANK('[1]#export'!D48),"",'[1]#export'!D48)</f>
        <v>South Yorkshire</v>
      </c>
      <c r="K47" s="1" t="str">
        <f>'[1]#export'!E48</f>
        <v>S6 4WA</v>
      </c>
      <c r="L47" s="1" t="str">
        <f>IF(ISBLANK('[1]#export'!G48),"",'[1]#export'!G48)</f>
        <v>Anglican</v>
      </c>
      <c r="M47" s="2" t="str">
        <f>IF(ISBLANK('[1]#export'!I48),"",IF('[1]#export'!I48="Unlisted",'[1]#export'!I48,CONCATENATE("Grade "&amp;'[1]#export'!I48)))</f>
        <v>Grade Unl</v>
      </c>
      <c r="N47" s="1" t="str">
        <f>IF(ISBLANK('[1]#export'!F48),"",'[1]#export'!F48)</f>
        <v>Small town or suburb</v>
      </c>
      <c r="O47" s="1" t="str">
        <f>'[1]#export'!L48</f>
        <v>Yorkshire</v>
      </c>
      <c r="P47" s="1" t="str">
        <f>'[1]#export'!K48</f>
        <v>Maintenance</v>
      </c>
      <c r="Q47" s="1" t="str">
        <f>'[1]#fixed_data'!$B$6</f>
        <v>GB-CHC-1119845</v>
      </c>
      <c r="R47" s="1" t="str">
        <f>'[1]#fixed_data'!$B$7</f>
        <v>National Churches Trust</v>
      </c>
      <c r="S47" s="1" t="str">
        <f>'[1]#fixed_data'!$B$5</f>
        <v>https://www.nationalchurchestrust.org/</v>
      </c>
      <c r="T47" s="4">
        <f ca="1">'[1]#fixed_data'!$B$4</f>
        <v>43812</v>
      </c>
    </row>
    <row r="48" spans="1:20" x14ac:dyDescent="0.25">
      <c r="A48" s="1" t="str">
        <f>CONCATENATE('[1]#fixed_data'!$B$2&amp;'[1]#export'!B49)</f>
        <v>360G-NatChurchTrust-9398</v>
      </c>
      <c r="B48" s="2" t="str">
        <f t="shared" si="0"/>
        <v>Maintenance award to HOLMBURY ST MARY, St Mary the Virgin</v>
      </c>
      <c r="C48" s="1" t="str">
        <f>SUBSTITUTE('[1]#export'!J49,"DUPLICATE RECORD FOR CINNAMON - ","")</f>
        <v>Repairs to the exterior stonework</v>
      </c>
      <c r="D48" s="1">
        <f>'[1]#export'!M49</f>
        <v>1708</v>
      </c>
      <c r="E48" s="1" t="str">
        <f>'[1]#fixed_data'!$B$3</f>
        <v>GBP</v>
      </c>
      <c r="F48" s="3">
        <f>'[1]#export'!N49</f>
        <v>43166</v>
      </c>
      <c r="G48" s="1" t="str">
        <f>'[1]#export'!C49</f>
        <v>HOLMBURY ST MARY, St Mary the Virgin</v>
      </c>
      <c r="H48" s="1" t="str">
        <f>IF('[1]360_data'!I48="",CONCATENATE('[1]#fixed_data'!$B$8&amp;'[1]#export'!A49),IF(LEFT(I48,2)="SC","GB-SC-"&amp;I48,IF(LEFT(I48,3)="NIC","GB-NIC-"&amp;SUBSTITUTE(I48,"NIC",""),IF(LEFT(I48,1)="X","GB-REV-"&amp;I48,IF(AND(LEFT(I48,1)="1",LEN(I48)=6),"GB-NIC-"&amp;I48,IF(AND(LEFT(I48,1)="1",LEN(I48)=7),"GB-CHC-"&amp;I48,IF(LEN(I48)=6,"GB-CHC-"&amp;I48,"check_ID")))))))</f>
        <v>360G-NatChurchTrust-ORG:7789</v>
      </c>
      <c r="I48" s="1" t="str">
        <f>IF(ISBLANK('[1]#export'!H49),"",IF('[1]#export'!H49="N/A","",IF('[1]#export'!H49="Excepted","",IF(LEN('[1]#export'!H49)&lt;5,"",SUBSTITUTE('[1]#export'!H49," ","")))))</f>
        <v/>
      </c>
      <c r="J48" s="1" t="str">
        <f>IF(ISBLANK('[1]#export'!D49),"",'[1]#export'!D49)</f>
        <v>Surrey</v>
      </c>
      <c r="K48" s="1" t="str">
        <f>'[1]#export'!E49</f>
        <v>RH5 6PF</v>
      </c>
      <c r="L48" s="1" t="str">
        <f>IF(ISBLANK('[1]#export'!G49),"",'[1]#export'!G49)</f>
        <v>Anglican</v>
      </c>
      <c r="M48" s="2" t="str">
        <f>IF(ISBLANK('[1]#export'!I49),"",IF('[1]#export'!I49="Unlisted",'[1]#export'!I49,CONCATENATE("Grade "&amp;'[1]#export'!I49)))</f>
        <v>Grade I</v>
      </c>
      <c r="N48" s="1" t="str">
        <f>IF(ISBLANK('[1]#export'!F49),"",'[1]#export'!F49)</f>
        <v>Rural</v>
      </c>
      <c r="O48" s="1" t="str">
        <f>'[1]#export'!L49</f>
        <v>South East</v>
      </c>
      <c r="P48" s="1" t="str">
        <f>'[1]#export'!K49</f>
        <v>Maintenance</v>
      </c>
      <c r="Q48" s="1" t="str">
        <f>'[1]#fixed_data'!$B$6</f>
        <v>GB-CHC-1119845</v>
      </c>
      <c r="R48" s="1" t="str">
        <f>'[1]#fixed_data'!$B$7</f>
        <v>National Churches Trust</v>
      </c>
      <c r="S48" s="1" t="str">
        <f>'[1]#fixed_data'!$B$5</f>
        <v>https://www.nationalchurchestrust.org/</v>
      </c>
      <c r="T48" s="4">
        <f ca="1">'[1]#fixed_data'!$B$4</f>
        <v>43812</v>
      </c>
    </row>
    <row r="49" spans="1:20" x14ac:dyDescent="0.25">
      <c r="A49" s="1" t="str">
        <f>CONCATENATE('[1]#fixed_data'!$B$2&amp;'[1]#export'!B50)</f>
        <v>360G-NatChurchTrust-9402</v>
      </c>
      <c r="B49" s="2" t="str">
        <f t="shared" si="0"/>
        <v>Maintenance award to COLWYN BAY, St Paul</v>
      </c>
      <c r="C49" s="1" t="str">
        <f>SUBSTITUTE('[1]#export'!J50,"DUPLICATE RECORD FOR CINNAMON - ","")</f>
        <v>Remove all vegetation from external church walls, roofs, gutters and the valley of the north transept,repointing mortar to prevent long term roof_x000D_
problems</v>
      </c>
      <c r="D49" s="1">
        <f>'[1]#export'!M50</f>
        <v>1430</v>
      </c>
      <c r="E49" s="1" t="str">
        <f>'[1]#fixed_data'!$B$3</f>
        <v>GBP</v>
      </c>
      <c r="F49" s="3">
        <f>'[1]#export'!N50</f>
        <v>43166</v>
      </c>
      <c r="G49" s="1" t="str">
        <f>'[1]#export'!C50</f>
        <v>COLWYN BAY, St Paul</v>
      </c>
      <c r="H49" s="1" t="str">
        <f>IF('[1]360_data'!I49="",CONCATENATE('[1]#fixed_data'!$B$8&amp;'[1]#export'!A50),IF(LEFT(I49,2)="SC","GB-SC-"&amp;I49,IF(LEFT(I49,3)="NIC","GB-NIC-"&amp;SUBSTITUTE(I49,"NIC",""),IF(LEFT(I49,1)="X","GB-REV-"&amp;I49,IF(AND(LEFT(I49,1)="1",LEN(I49)=6),"GB-NIC-"&amp;I49,IF(AND(LEFT(I49,1)="1",LEN(I49)=7),"GB-CHC-"&amp;I49,IF(LEN(I49)=6,"GB-CHC-"&amp;I49,"check_ID")))))))</f>
        <v>GB-CHC-1134025</v>
      </c>
      <c r="I49" s="1" t="str">
        <f>IF(ISBLANK('[1]#export'!H50),"",IF('[1]#export'!H50="N/A","",IF('[1]#export'!H50="Excepted","",IF(LEN('[1]#export'!H50)&lt;5,"",SUBSTITUTE('[1]#export'!H50," ","")))))</f>
        <v>1134025</v>
      </c>
      <c r="J49" s="1" t="str">
        <f>IF(ISBLANK('[1]#export'!D50),"",'[1]#export'!D50)</f>
        <v>Conwy</v>
      </c>
      <c r="K49" s="1" t="str">
        <f>'[1]#export'!E50</f>
        <v>LL29 7TE</v>
      </c>
      <c r="L49" s="1" t="str">
        <f>IF(ISBLANK('[1]#export'!G50),"",'[1]#export'!G50)</f>
        <v>Anglican</v>
      </c>
      <c r="M49" s="2" t="str">
        <f>IF(ISBLANK('[1]#export'!I50),"",IF('[1]#export'!I50="Unlisted",'[1]#export'!I50,CONCATENATE("Grade "&amp;'[1]#export'!I50)))</f>
        <v>Grade II*</v>
      </c>
      <c r="N49" s="1" t="str">
        <f>IF(ISBLANK('[1]#export'!F50),"",'[1]#export'!F50)</f>
        <v>Small town or suburb</v>
      </c>
      <c r="O49" s="1" t="str">
        <f>'[1]#export'!L50</f>
        <v>Wales</v>
      </c>
      <c r="P49" s="1" t="str">
        <f>'[1]#export'!K50</f>
        <v>Maintenance</v>
      </c>
      <c r="Q49" s="1" t="str">
        <f>'[1]#fixed_data'!$B$6</f>
        <v>GB-CHC-1119845</v>
      </c>
      <c r="R49" s="1" t="str">
        <f>'[1]#fixed_data'!$B$7</f>
        <v>National Churches Trust</v>
      </c>
      <c r="S49" s="1" t="str">
        <f>'[1]#fixed_data'!$B$5</f>
        <v>https://www.nationalchurchestrust.org/</v>
      </c>
      <c r="T49" s="4">
        <f ca="1">'[1]#fixed_data'!$B$4</f>
        <v>43812</v>
      </c>
    </row>
    <row r="50" spans="1:20" x14ac:dyDescent="0.25">
      <c r="A50" s="1" t="str">
        <f>CONCATENATE('[1]#fixed_data'!$B$2&amp;'[1]#export'!B51)</f>
        <v>360G-NatChurchTrust-9403</v>
      </c>
      <c r="B50" s="2" t="str">
        <f t="shared" si="0"/>
        <v>Partnership award to PORTADOWN, St Mark</v>
      </c>
      <c r="C50" s="1" t="str">
        <f>SUBSTITUTE('[1]#export'!J51,"DUPLICATE RECORD FOR CINNAMON - ","")</f>
        <v>to replace missing or broken slates, loose masonry, support beam in the bell tower, gutter work, steel floor beams, cut out rusting dowell and replace stone, point joints on stonework, and external paintwork.</v>
      </c>
      <c r="D50" s="1">
        <f>'[1]#export'!M51</f>
        <v>10000</v>
      </c>
      <c r="E50" s="1" t="str">
        <f>'[1]#fixed_data'!$B$3</f>
        <v>GBP</v>
      </c>
      <c r="F50" s="3">
        <f>'[1]#export'!N51</f>
        <v>43166</v>
      </c>
      <c r="G50" s="1" t="str">
        <f>'[1]#export'!C51</f>
        <v>PORTADOWN, St Mark</v>
      </c>
      <c r="H50" s="1" t="str">
        <f>IF('[1]360_data'!I50="",CONCATENATE('[1]#fixed_data'!$B$8&amp;'[1]#export'!A51),IF(LEFT(I50,2)="SC","GB-SC-"&amp;I50,IF(LEFT(I50,3)="NIC","GB-NIC-"&amp;SUBSTITUTE(I50,"NIC",""),IF(LEFT(I50,1)="X","GB-REV-"&amp;I50,IF(AND(LEFT(I50,1)="1",LEN(I50)=6),"GB-NIC-"&amp;I50,IF(AND(LEFT(I50,1)="1",LEN(I50)=7),"GB-CHC-"&amp;I50,IF(LEN(I50)=6,"GB-CHC-"&amp;I50,"check_ID")))))))</f>
        <v>GB-NIC-104635</v>
      </c>
      <c r="I50" s="1" t="str">
        <f>IF(ISBLANK('[1]#export'!H51),"",IF('[1]#export'!H51="N/A","",IF('[1]#export'!H51="Excepted","",IF(LEN('[1]#export'!H51)&lt;5,"",SUBSTITUTE('[1]#export'!H51," ","")))))</f>
        <v>104635</v>
      </c>
      <c r="J50" s="1" t="str">
        <f>IF(ISBLANK('[1]#export'!D51),"",'[1]#export'!D51)</f>
        <v>Armagh</v>
      </c>
      <c r="K50" s="1" t="str">
        <f>'[1]#export'!E51</f>
        <v>BT62 3LG</v>
      </c>
      <c r="L50" s="1" t="str">
        <f>IF(ISBLANK('[1]#export'!G51),"",'[1]#export'!G51)</f>
        <v>Anglican</v>
      </c>
      <c r="M50" s="2" t="str">
        <f>IF(ISBLANK('[1]#export'!I51),"",IF('[1]#export'!I51="Unlisted",'[1]#export'!I51,CONCATENATE("Grade "&amp;'[1]#export'!I51)))</f>
        <v>Grade B</v>
      </c>
      <c r="N50" s="1" t="str">
        <f>IF(ISBLANK('[1]#export'!F51),"",'[1]#export'!F51)</f>
        <v>Urban</v>
      </c>
      <c r="O50" s="1" t="str">
        <f>'[1]#export'!L51</f>
        <v>Northern Ireland</v>
      </c>
      <c r="P50" s="1" t="str">
        <f>'[1]#export'!K51</f>
        <v>Partnership</v>
      </c>
      <c r="Q50" s="1" t="str">
        <f>'[1]#fixed_data'!$B$6</f>
        <v>GB-CHC-1119845</v>
      </c>
      <c r="R50" s="1" t="str">
        <f>'[1]#fixed_data'!$B$7</f>
        <v>National Churches Trust</v>
      </c>
      <c r="S50" s="1" t="str">
        <f>'[1]#fixed_data'!$B$5</f>
        <v>https://www.nationalchurchestrust.org/</v>
      </c>
      <c r="T50" s="4">
        <f ca="1">'[1]#fixed_data'!$B$4</f>
        <v>43812</v>
      </c>
    </row>
    <row r="51" spans="1:20" x14ac:dyDescent="0.25">
      <c r="A51" s="1" t="str">
        <f>CONCATENATE('[1]#fixed_data'!$B$2&amp;'[1]#export'!B52)</f>
        <v>360G-NatChurchTrust-9406</v>
      </c>
      <c r="B51" s="2" t="str">
        <f t="shared" si="0"/>
        <v>Maintenance award to HUYTON QUARRY, St Gabriel</v>
      </c>
      <c r="C51" s="1" t="str">
        <f>SUBSTITUTE('[1]#export'!J52,"DUPLICATE RECORD FOR CINNAMON - ","")</f>
        <v>Roof repairs</v>
      </c>
      <c r="D51" s="1">
        <f>'[1]#export'!M52</f>
        <v>588</v>
      </c>
      <c r="E51" s="1" t="str">
        <f>'[1]#fixed_data'!$B$3</f>
        <v>GBP</v>
      </c>
      <c r="F51" s="3">
        <f>'[1]#export'!N52</f>
        <v>43166</v>
      </c>
      <c r="G51" s="1" t="str">
        <f>'[1]#export'!C52</f>
        <v>HUYTON QUARRY, St Gabriel</v>
      </c>
      <c r="H51" s="1" t="str">
        <f>IF('[1]360_data'!I51="",CONCATENATE('[1]#fixed_data'!$B$8&amp;'[1]#export'!A52),IF(LEFT(I51,2)="SC","GB-SC-"&amp;I51,IF(LEFT(I51,3)="NIC","GB-NIC-"&amp;SUBSTITUTE(I51,"NIC",""),IF(LEFT(I51,1)="X","GB-REV-"&amp;I51,IF(AND(LEFT(I51,1)="1",LEN(I51)=6),"GB-NIC-"&amp;I51,IF(AND(LEFT(I51,1)="1",LEN(I51)=7),"GB-CHC-"&amp;I51,IF(LEN(I51)=6,"GB-CHC-"&amp;I51,"check_ID")))))))</f>
        <v>360G-NatChurchTrust-ORG:7797</v>
      </c>
      <c r="I51" s="1" t="str">
        <f>IF(ISBLANK('[1]#export'!H52),"",IF('[1]#export'!H52="N/A","",IF('[1]#export'!H52="Excepted","",IF(LEN('[1]#export'!H52)&lt;5,"",SUBSTITUTE('[1]#export'!H52," ","")))))</f>
        <v/>
      </c>
      <c r="J51" s="1" t="str">
        <f>IF(ISBLANK('[1]#export'!D52),"",'[1]#export'!D52)</f>
        <v>Merseyside</v>
      </c>
      <c r="K51" s="1" t="str">
        <f>'[1]#export'!E52</f>
        <v>L36 6AT</v>
      </c>
      <c r="L51" s="1" t="str">
        <f>IF(ISBLANK('[1]#export'!G52),"",'[1]#export'!G52)</f>
        <v>Anglican</v>
      </c>
      <c r="M51" s="2" t="str">
        <f>IF(ISBLANK('[1]#export'!I52),"",IF('[1]#export'!I52="Unlisted",'[1]#export'!I52,CONCATENATE("Grade "&amp;'[1]#export'!I52)))</f>
        <v>Grade Unl</v>
      </c>
      <c r="N51" s="1" t="str">
        <f>IF(ISBLANK('[1]#export'!F52),"",'[1]#export'!F52)</f>
        <v>Urban</v>
      </c>
      <c r="O51" s="1" t="str">
        <f>'[1]#export'!L52</f>
        <v>North West</v>
      </c>
      <c r="P51" s="1" t="str">
        <f>'[1]#export'!K52</f>
        <v>Maintenance</v>
      </c>
      <c r="Q51" s="1" t="str">
        <f>'[1]#fixed_data'!$B$6</f>
        <v>GB-CHC-1119845</v>
      </c>
      <c r="R51" s="1" t="str">
        <f>'[1]#fixed_data'!$B$7</f>
        <v>National Churches Trust</v>
      </c>
      <c r="S51" s="1" t="str">
        <f>'[1]#fixed_data'!$B$5</f>
        <v>https://www.nationalchurchestrust.org/</v>
      </c>
      <c r="T51" s="4">
        <f ca="1">'[1]#fixed_data'!$B$4</f>
        <v>43812</v>
      </c>
    </row>
    <row r="52" spans="1:20" x14ac:dyDescent="0.25">
      <c r="A52" s="1" t="str">
        <f>CONCATENATE('[1]#fixed_data'!$B$2&amp;'[1]#export'!B53)</f>
        <v>360G-NatChurchTrust-9407</v>
      </c>
      <c r="B52" s="2" t="str">
        <f t="shared" si="0"/>
        <v>Maintenance award to BIRMINGHAM, The Cotteridge Church</v>
      </c>
      <c r="C52" s="1" t="str">
        <f>SUBSTITUTE('[1]#export'!J53,"DUPLICATE RECORD FOR CINNAMON - ","")</f>
        <v>Restoration and repair of stone work on the tower</v>
      </c>
      <c r="D52" s="1">
        <f>'[1]#export'!M53</f>
        <v>3000</v>
      </c>
      <c r="E52" s="1" t="str">
        <f>'[1]#fixed_data'!$B$3</f>
        <v>GBP</v>
      </c>
      <c r="F52" s="3">
        <f>'[1]#export'!N53</f>
        <v>43166</v>
      </c>
      <c r="G52" s="1" t="str">
        <f>'[1]#export'!C53</f>
        <v>BIRMINGHAM, The Cotteridge Church</v>
      </c>
      <c r="H52" s="1" t="str">
        <f>IF('[1]360_data'!I52="",CONCATENATE('[1]#fixed_data'!$B$8&amp;'[1]#export'!A53),IF(LEFT(I52,2)="SC","GB-SC-"&amp;I52,IF(LEFT(I52,3)="NIC","GB-NIC-"&amp;SUBSTITUTE(I52,"NIC",""),IF(LEFT(I52,1)="X","GB-REV-"&amp;I52,IF(AND(LEFT(I52,1)="1",LEN(I52)=6),"GB-NIC-"&amp;I52,IF(AND(LEFT(I52,1)="1",LEN(I52)=7),"GB-CHC-"&amp;I52,IF(LEN(I52)=6,"GB-CHC-"&amp;I52,"check_ID")))))))</f>
        <v>GB-CHC-1143091</v>
      </c>
      <c r="I52" s="1" t="str">
        <f>IF(ISBLANK('[1]#export'!H53),"",IF('[1]#export'!H53="N/A","",IF('[1]#export'!H53="Excepted","",IF(LEN('[1]#export'!H53)&lt;5,"",SUBSTITUTE('[1]#export'!H53," ","")))))</f>
        <v>1143091</v>
      </c>
      <c r="J52" s="1" t="str">
        <f>IF(ISBLANK('[1]#export'!D53),"",'[1]#export'!D53)</f>
        <v>West Midlands</v>
      </c>
      <c r="K52" s="1" t="str">
        <f>'[1]#export'!E53</f>
        <v>B30 3EJ</v>
      </c>
      <c r="L52" s="1" t="str">
        <f>IF(ISBLANK('[1]#export'!G53),"",'[1]#export'!G53)</f>
        <v>Methodist</v>
      </c>
      <c r="M52" s="2" t="str">
        <f>IF(ISBLANK('[1]#export'!I53),"",IF('[1]#export'!I53="Unlisted",'[1]#export'!I53,CONCATENATE("Grade "&amp;'[1]#export'!I53)))</f>
        <v>Grade Unl</v>
      </c>
      <c r="N52" s="1" t="str">
        <f>IF(ISBLANK('[1]#export'!F53),"",'[1]#export'!F53)</f>
        <v>Urban</v>
      </c>
      <c r="O52" s="1" t="str">
        <f>'[1]#export'!L53</f>
        <v>West Midlands</v>
      </c>
      <c r="P52" s="1" t="str">
        <f>'[1]#export'!K53</f>
        <v>Maintenance</v>
      </c>
      <c r="Q52" s="1" t="str">
        <f>'[1]#fixed_data'!$B$6</f>
        <v>GB-CHC-1119845</v>
      </c>
      <c r="R52" s="1" t="str">
        <f>'[1]#fixed_data'!$B$7</f>
        <v>National Churches Trust</v>
      </c>
      <c r="S52" s="1" t="str">
        <f>'[1]#fixed_data'!$B$5</f>
        <v>https://www.nationalchurchestrust.org/</v>
      </c>
      <c r="T52" s="4">
        <f ca="1">'[1]#fixed_data'!$B$4</f>
        <v>43812</v>
      </c>
    </row>
    <row r="53" spans="1:20" x14ac:dyDescent="0.25">
      <c r="A53" s="1" t="str">
        <f>CONCATENATE('[1]#fixed_data'!$B$2&amp;'[1]#export'!B54)</f>
        <v>360G-NatChurchTrust-9408</v>
      </c>
      <c r="B53" s="2" t="str">
        <f t="shared" si="0"/>
        <v>Maintenance award to FECKENHAM, St John the Baptist</v>
      </c>
      <c r="C53" s="1" t="str">
        <f>SUBSTITUTE('[1]#export'!J54,"DUPLICATE RECORD FOR CINNAMON - ","")</f>
        <v>To provide safe access from inside the tower to the roof by building new platform and ladder</v>
      </c>
      <c r="D53" s="1">
        <f>'[1]#export'!M54</f>
        <v>3000</v>
      </c>
      <c r="E53" s="1" t="str">
        <f>'[1]#fixed_data'!$B$3</f>
        <v>GBP</v>
      </c>
      <c r="F53" s="3">
        <f>'[1]#export'!N54</f>
        <v>43166</v>
      </c>
      <c r="G53" s="1" t="str">
        <f>'[1]#export'!C54</f>
        <v>FECKENHAM, St John the Baptist</v>
      </c>
      <c r="H53" s="1" t="str">
        <f>IF('[1]360_data'!I53="",CONCATENATE('[1]#fixed_data'!$B$8&amp;'[1]#export'!A54),IF(LEFT(I53,2)="SC","GB-SC-"&amp;I53,IF(LEFT(I53,3)="NIC","GB-NIC-"&amp;SUBSTITUTE(I53,"NIC",""),IF(LEFT(I53,1)="X","GB-REV-"&amp;I53,IF(AND(LEFT(I53,1)="1",LEN(I53)=6),"GB-NIC-"&amp;I53,IF(AND(LEFT(I53,1)="1",LEN(I53)=7),"GB-CHC-"&amp;I53,IF(LEN(I53)=6,"GB-CHC-"&amp;I53,"check_ID")))))))</f>
        <v>GB-CHC-1168889</v>
      </c>
      <c r="I53" s="1" t="str">
        <f>IF(ISBLANK('[1]#export'!H54),"",IF('[1]#export'!H54="N/A","",IF('[1]#export'!H54="Excepted","",IF(LEN('[1]#export'!H54)&lt;5,"",SUBSTITUTE('[1]#export'!H54," ","")))))</f>
        <v>1168889</v>
      </c>
      <c r="J53" s="1" t="str">
        <f>IF(ISBLANK('[1]#export'!D54),"",'[1]#export'!D54)</f>
        <v>Worcestershire</v>
      </c>
      <c r="K53" s="1" t="str">
        <f>'[1]#export'!E54</f>
        <v>BR6 9NN</v>
      </c>
      <c r="L53" s="1" t="str">
        <f>IF(ISBLANK('[1]#export'!G54),"",'[1]#export'!G54)</f>
        <v>Anglican</v>
      </c>
      <c r="M53" s="2" t="str">
        <f>IF(ISBLANK('[1]#export'!I54),"",IF('[1]#export'!I54="Unlisted",'[1]#export'!I54,CONCATENATE("Grade "&amp;'[1]#export'!I54)))</f>
        <v>Grade II*</v>
      </c>
      <c r="N53" s="1" t="str">
        <f>IF(ISBLANK('[1]#export'!F54),"",'[1]#export'!F54)</f>
        <v>Rural</v>
      </c>
      <c r="O53" s="1" t="str">
        <f>'[1]#export'!L54</f>
        <v>West Midlands</v>
      </c>
      <c r="P53" s="1" t="str">
        <f>'[1]#export'!K54</f>
        <v>Maintenance</v>
      </c>
      <c r="Q53" s="1" t="str">
        <f>'[1]#fixed_data'!$B$6</f>
        <v>GB-CHC-1119845</v>
      </c>
      <c r="R53" s="1" t="str">
        <f>'[1]#fixed_data'!$B$7</f>
        <v>National Churches Trust</v>
      </c>
      <c r="S53" s="1" t="str">
        <f>'[1]#fixed_data'!$B$5</f>
        <v>https://www.nationalchurchestrust.org/</v>
      </c>
      <c r="T53" s="4">
        <f ca="1">'[1]#fixed_data'!$B$4</f>
        <v>43812</v>
      </c>
    </row>
    <row r="54" spans="1:20" x14ac:dyDescent="0.25">
      <c r="A54" s="1" t="str">
        <f>CONCATENATE('[1]#fixed_data'!$B$2&amp;'[1]#export'!B55)</f>
        <v>360G-NatChurchTrust-9412</v>
      </c>
      <c r="B54" s="2" t="str">
        <f t="shared" si="0"/>
        <v>Maintenance award to UPPER BODDINGTON, St John the Baptist</v>
      </c>
      <c r="C54" s="1" t="str">
        <f>SUBSTITUTE('[1]#export'!J55,"DUPLICATE RECORD FOR CINNAMON - ","")</f>
        <v>Repairs to the stonework around south chancel windows</v>
      </c>
      <c r="D54" s="1">
        <f>'[1]#export'!M55</f>
        <v>3000</v>
      </c>
      <c r="E54" s="1" t="str">
        <f>'[1]#fixed_data'!$B$3</f>
        <v>GBP</v>
      </c>
      <c r="F54" s="3">
        <f>'[1]#export'!N55</f>
        <v>43166</v>
      </c>
      <c r="G54" s="1" t="str">
        <f>'[1]#export'!C55</f>
        <v>UPPER BODDINGTON, St John the Baptist</v>
      </c>
      <c r="H54" s="1" t="str">
        <f>IF('[1]360_data'!I54="",CONCATENATE('[1]#fixed_data'!$B$8&amp;'[1]#export'!A55),IF(LEFT(I54,2)="SC","GB-SC-"&amp;I54,IF(LEFT(I54,3)="NIC","GB-NIC-"&amp;SUBSTITUTE(I54,"NIC",""),IF(LEFT(I54,1)="X","GB-REV-"&amp;I54,IF(AND(LEFT(I54,1)="1",LEN(I54)=6),"GB-NIC-"&amp;I54,IF(AND(LEFT(I54,1)="1",LEN(I54)=7),"GB-CHC-"&amp;I54,IF(LEN(I54)=6,"GB-CHC-"&amp;I54,"check_ID")))))))</f>
        <v>360G-NatChurchTrust-ORG:7803</v>
      </c>
      <c r="I54" s="1" t="str">
        <f>IF(ISBLANK('[1]#export'!H55),"",IF('[1]#export'!H55="N/A","",IF('[1]#export'!H55="Excepted","",IF(LEN('[1]#export'!H55)&lt;5,"",SUBSTITUTE('[1]#export'!H55," ","")))))</f>
        <v/>
      </c>
      <c r="J54" s="1" t="str">
        <f>IF(ISBLANK('[1]#export'!D55),"",'[1]#export'!D55)</f>
        <v>Northamptonshire</v>
      </c>
      <c r="K54" s="1" t="str">
        <f>'[1]#export'!E55</f>
        <v>NN11 6DL</v>
      </c>
      <c r="L54" s="1" t="str">
        <f>IF(ISBLANK('[1]#export'!G55),"",'[1]#export'!G55)</f>
        <v>Anglican</v>
      </c>
      <c r="M54" s="2" t="str">
        <f>IF(ISBLANK('[1]#export'!I55),"",IF('[1]#export'!I55="Unlisted",'[1]#export'!I55,CONCATENATE("Grade "&amp;'[1]#export'!I55)))</f>
        <v>Grade I</v>
      </c>
      <c r="N54" s="1" t="str">
        <f>IF(ISBLANK('[1]#export'!F55),"",'[1]#export'!F55)</f>
        <v>Rural</v>
      </c>
      <c r="O54" s="1" t="str">
        <f>'[1]#export'!L55</f>
        <v>East Midlands</v>
      </c>
      <c r="P54" s="1" t="str">
        <f>'[1]#export'!K55</f>
        <v>Maintenance</v>
      </c>
      <c r="Q54" s="1" t="str">
        <f>'[1]#fixed_data'!$B$6</f>
        <v>GB-CHC-1119845</v>
      </c>
      <c r="R54" s="1" t="str">
        <f>'[1]#fixed_data'!$B$7</f>
        <v>National Churches Trust</v>
      </c>
      <c r="S54" s="1" t="str">
        <f>'[1]#fixed_data'!$B$5</f>
        <v>https://www.nationalchurchestrust.org/</v>
      </c>
      <c r="T54" s="4">
        <f ca="1">'[1]#fixed_data'!$B$4</f>
        <v>43812</v>
      </c>
    </row>
    <row r="55" spans="1:20" x14ac:dyDescent="0.25">
      <c r="A55" s="1" t="str">
        <f>CONCATENATE('[1]#fixed_data'!$B$2&amp;'[1]#export'!B56)</f>
        <v>360G-NatChurchTrust-9414</v>
      </c>
      <c r="B55" s="2" t="str">
        <f t="shared" si="0"/>
        <v>Maintenance award to CARDROSS, Parish Church</v>
      </c>
      <c r="C55" s="1" t="str">
        <f>SUBSTITUTE('[1]#export'!J56,"DUPLICATE RECORD FOR CINNAMON - ","")</f>
        <v>Repairs to the west wall</v>
      </c>
      <c r="D55" s="1">
        <f>'[1]#export'!M56</f>
        <v>2950</v>
      </c>
      <c r="E55" s="1" t="str">
        <f>'[1]#fixed_data'!$B$3</f>
        <v>GBP</v>
      </c>
      <c r="F55" s="3">
        <f>'[1]#export'!N56</f>
        <v>43166</v>
      </c>
      <c r="G55" s="1" t="str">
        <f>'[1]#export'!C56</f>
        <v>CARDROSS, Parish Church</v>
      </c>
      <c r="H55" s="1" t="str">
        <f>IF('[1]360_data'!I55="",CONCATENATE('[1]#fixed_data'!$B$8&amp;'[1]#export'!A56),IF(LEFT(I55,2)="SC","GB-SC-"&amp;I55,IF(LEFT(I55,3)="NIC","GB-NIC-"&amp;SUBSTITUTE(I55,"NIC",""),IF(LEFT(I55,1)="X","GB-REV-"&amp;I55,IF(AND(LEFT(I55,1)="1",LEN(I55)=6),"GB-NIC-"&amp;I55,IF(AND(LEFT(I55,1)="1",LEN(I55)=7),"GB-CHC-"&amp;I55,IF(LEN(I55)=6,"GB-CHC-"&amp;I55,"check_ID")))))))</f>
        <v>GB-SC-SC003494</v>
      </c>
      <c r="I55" s="1" t="str">
        <f>IF(ISBLANK('[1]#export'!H56),"",IF('[1]#export'!H56="N/A","",IF('[1]#export'!H56="Excepted","",IF(LEN('[1]#export'!H56)&lt;5,"",SUBSTITUTE('[1]#export'!H56," ","")))))</f>
        <v>SC003494</v>
      </c>
      <c r="J55" s="1" t="str">
        <f>IF(ISBLANK('[1]#export'!D56),"",'[1]#export'!D56)</f>
        <v>Dunbartonshire</v>
      </c>
      <c r="K55" s="1" t="str">
        <f>'[1]#export'!E56</f>
        <v>G82 5NL</v>
      </c>
      <c r="L55" s="1" t="str">
        <f>IF(ISBLANK('[1]#export'!G56),"",'[1]#export'!G56)</f>
        <v>Presbyterian</v>
      </c>
      <c r="M55" s="2" t="str">
        <f>IF(ISBLANK('[1]#export'!I56),"",IF('[1]#export'!I56="Unlisted",'[1]#export'!I56,CONCATENATE("Grade "&amp;'[1]#export'!I56)))</f>
        <v>Grade B</v>
      </c>
      <c r="N55" s="1" t="str">
        <f>IF(ISBLANK('[1]#export'!F56),"",'[1]#export'!F56)</f>
        <v>Rural</v>
      </c>
      <c r="O55" s="1" t="str">
        <f>'[1]#export'!L56</f>
        <v>Scotland</v>
      </c>
      <c r="P55" s="1" t="str">
        <f>'[1]#export'!K56</f>
        <v>Maintenance</v>
      </c>
      <c r="Q55" s="1" t="str">
        <f>'[1]#fixed_data'!$B$6</f>
        <v>GB-CHC-1119845</v>
      </c>
      <c r="R55" s="1" t="str">
        <f>'[1]#fixed_data'!$B$7</f>
        <v>National Churches Trust</v>
      </c>
      <c r="S55" s="1" t="str">
        <f>'[1]#fixed_data'!$B$5</f>
        <v>https://www.nationalchurchestrust.org/</v>
      </c>
      <c r="T55" s="4">
        <f ca="1">'[1]#fixed_data'!$B$4</f>
        <v>43812</v>
      </c>
    </row>
    <row r="56" spans="1:20" x14ac:dyDescent="0.25">
      <c r="A56" s="1" t="str">
        <f>CONCATENATE('[1]#fixed_data'!$B$2&amp;'[1]#export'!B57)</f>
        <v>360G-NatChurchTrust-9415</v>
      </c>
      <c r="B56" s="2" t="str">
        <f t="shared" si="0"/>
        <v>Maintenance award to NORTHFIELD, St Laurence</v>
      </c>
      <c r="C56" s="1" t="str">
        <f>SUBSTITUTE('[1]#export'!J57,"DUPLICATE RECORD FOR CINNAMON - ","")</f>
        <v>Roof repairs to the main church replacing broken and missing tiles</v>
      </c>
      <c r="D56" s="1">
        <f>'[1]#export'!M57</f>
        <v>900</v>
      </c>
      <c r="E56" s="1" t="str">
        <f>'[1]#fixed_data'!$B$3</f>
        <v>GBP</v>
      </c>
      <c r="F56" s="3">
        <f>'[1]#export'!N57</f>
        <v>43166</v>
      </c>
      <c r="G56" s="1" t="str">
        <f>'[1]#export'!C57</f>
        <v>NORTHFIELD, St Laurence</v>
      </c>
      <c r="H56" s="1" t="str">
        <f>IF('[1]360_data'!I56="",CONCATENATE('[1]#fixed_data'!$B$8&amp;'[1]#export'!A57),IF(LEFT(I56,2)="SC","GB-SC-"&amp;I56,IF(LEFT(I56,3)="NIC","GB-NIC-"&amp;SUBSTITUTE(I56,"NIC",""),IF(LEFT(I56,1)="X","GB-REV-"&amp;I56,IF(AND(LEFT(I56,1)="1",LEN(I56)=6),"GB-NIC-"&amp;I56,IF(AND(LEFT(I56,1)="1",LEN(I56)=7),"GB-CHC-"&amp;I56,IF(LEN(I56)=6,"GB-CHC-"&amp;I56,"check_ID")))))))</f>
        <v>GB-CHC-1132975</v>
      </c>
      <c r="I56" s="1" t="str">
        <f>IF(ISBLANK('[1]#export'!H57),"",IF('[1]#export'!H57="N/A","",IF('[1]#export'!H57="Excepted","",IF(LEN('[1]#export'!H57)&lt;5,"",SUBSTITUTE('[1]#export'!H57," ","")))))</f>
        <v>1132975</v>
      </c>
      <c r="J56" s="1" t="str">
        <f>IF(ISBLANK('[1]#export'!D57),"",'[1]#export'!D57)</f>
        <v>West Midlands</v>
      </c>
      <c r="K56" s="1" t="str">
        <f>'[1]#export'!E57</f>
        <v>B31 2LX</v>
      </c>
      <c r="L56" s="1" t="str">
        <f>IF(ISBLANK('[1]#export'!G57),"",'[1]#export'!G57)</f>
        <v>Anglican</v>
      </c>
      <c r="M56" s="2" t="str">
        <f>IF(ISBLANK('[1]#export'!I57),"",IF('[1]#export'!I57="Unlisted",'[1]#export'!I57,CONCATENATE("Grade "&amp;'[1]#export'!I57)))</f>
        <v>Grade I</v>
      </c>
      <c r="N56" s="1" t="str">
        <f>IF(ISBLANK('[1]#export'!F57),"",'[1]#export'!F57)</f>
        <v>Small town or suburb</v>
      </c>
      <c r="O56" s="1" t="str">
        <f>'[1]#export'!L57</f>
        <v>West Midlands</v>
      </c>
      <c r="P56" s="1" t="str">
        <f>'[1]#export'!K57</f>
        <v>Maintenance</v>
      </c>
      <c r="Q56" s="1" t="str">
        <f>'[1]#fixed_data'!$B$6</f>
        <v>GB-CHC-1119845</v>
      </c>
      <c r="R56" s="1" t="str">
        <f>'[1]#fixed_data'!$B$7</f>
        <v>National Churches Trust</v>
      </c>
      <c r="S56" s="1" t="str">
        <f>'[1]#fixed_data'!$B$5</f>
        <v>https://www.nationalchurchestrust.org/</v>
      </c>
      <c r="T56" s="4">
        <f ca="1">'[1]#fixed_data'!$B$4</f>
        <v>43812</v>
      </c>
    </row>
    <row r="57" spans="1:20" x14ac:dyDescent="0.25">
      <c r="A57" s="1" t="str">
        <f>CONCATENATE('[1]#fixed_data'!$B$2&amp;'[1]#export'!B58)</f>
        <v>360G-NatChurchTrust-9416</v>
      </c>
      <c r="B57" s="2" t="str">
        <f t="shared" si="0"/>
        <v>Maintenance award to GLOSSOP, St Mary Crowned Catholic Church</v>
      </c>
      <c r="C57" s="1" t="str">
        <f>SUBSTITUTE('[1]#export'!J58,"DUPLICATE RECORD FOR CINNAMON - ","")</f>
        <v>Replace undersized rainwater goods</v>
      </c>
      <c r="D57" s="1">
        <f>'[1]#export'!M58</f>
        <v>3000</v>
      </c>
      <c r="E57" s="1" t="str">
        <f>'[1]#fixed_data'!$B$3</f>
        <v>GBP</v>
      </c>
      <c r="F57" s="3">
        <f>'[1]#export'!N58</f>
        <v>43166</v>
      </c>
      <c r="G57" s="1" t="str">
        <f>'[1]#export'!C58</f>
        <v>GLOSSOP, St Mary Crowned Catholic Church</v>
      </c>
      <c r="H57" s="1" t="str">
        <f>IF('[1]360_data'!I57="",CONCATENATE('[1]#fixed_data'!$B$8&amp;'[1]#export'!A58),IF(LEFT(I57,2)="SC","GB-SC-"&amp;I57,IF(LEFT(I57,3)="NIC","GB-NIC-"&amp;SUBSTITUTE(I57,"NIC",""),IF(LEFT(I57,1)="X","GB-REV-"&amp;I57,IF(AND(LEFT(I57,1)="1",LEN(I57)=6),"GB-NIC-"&amp;I57,IF(AND(LEFT(I57,1)="1",LEN(I57)=7),"GB-CHC-"&amp;I57,IF(LEN(I57)=6,"GB-CHC-"&amp;I57,"check_ID")))))))</f>
        <v>GB-CHC-1134449</v>
      </c>
      <c r="I57" s="1" t="str">
        <f>IF(ISBLANK('[1]#export'!H58),"",IF('[1]#export'!H58="N/A","",IF('[1]#export'!H58="Excepted","",IF(LEN('[1]#export'!H58)&lt;5,"",SUBSTITUTE('[1]#export'!H58," ","")))))</f>
        <v>1134449</v>
      </c>
      <c r="J57" s="1" t="str">
        <f>IF(ISBLANK('[1]#export'!D58),"",'[1]#export'!D58)</f>
        <v>Derbyshire</v>
      </c>
      <c r="K57" s="1" t="str">
        <f>'[1]#export'!E58</f>
        <v>SK13 8DP</v>
      </c>
      <c r="L57" s="1" t="str">
        <f>IF(ISBLANK('[1]#export'!G58),"",'[1]#export'!G58)</f>
        <v>Roman Catholic</v>
      </c>
      <c r="M57" s="2" t="str">
        <f>IF(ISBLANK('[1]#export'!I58),"",IF('[1]#export'!I58="Unlisted",'[1]#export'!I58,CONCATENATE("Grade "&amp;'[1]#export'!I58)))</f>
        <v>Grade II</v>
      </c>
      <c r="N57" s="1" t="str">
        <f>IF(ISBLANK('[1]#export'!F58),"",'[1]#export'!F58)</f>
        <v>Small town or suburb</v>
      </c>
      <c r="O57" s="1" t="str">
        <f>'[1]#export'!L58</f>
        <v>East Midlands</v>
      </c>
      <c r="P57" s="1" t="str">
        <f>'[1]#export'!K58</f>
        <v>Maintenance</v>
      </c>
      <c r="Q57" s="1" t="str">
        <f>'[1]#fixed_data'!$B$6</f>
        <v>GB-CHC-1119845</v>
      </c>
      <c r="R57" s="1" t="str">
        <f>'[1]#fixed_data'!$B$7</f>
        <v>National Churches Trust</v>
      </c>
      <c r="S57" s="1" t="str">
        <f>'[1]#fixed_data'!$B$5</f>
        <v>https://www.nationalchurchestrust.org/</v>
      </c>
      <c r="T57" s="4">
        <f ca="1">'[1]#fixed_data'!$B$4</f>
        <v>43812</v>
      </c>
    </row>
    <row r="58" spans="1:20" x14ac:dyDescent="0.25">
      <c r="A58" s="1" t="str">
        <f>CONCATENATE('[1]#fixed_data'!$B$2&amp;'[1]#export'!B59)</f>
        <v>360G-NatChurchTrust-9417</v>
      </c>
      <c r="B58" s="2" t="str">
        <f t="shared" si="0"/>
        <v>Maintenance award to BINGLEY, All Saints</v>
      </c>
      <c r="C58" s="1" t="str">
        <f>SUBSTITUTE('[1]#export'!J59,"DUPLICATE RECORD FOR CINNAMON - ","")</f>
        <v>Repairs to the main church roof and the flat vestry roof</v>
      </c>
      <c r="D58" s="1">
        <f>'[1]#export'!M59</f>
        <v>1500</v>
      </c>
      <c r="E58" s="1" t="str">
        <f>'[1]#fixed_data'!$B$3</f>
        <v>GBP</v>
      </c>
      <c r="F58" s="3">
        <f>'[1]#export'!N59</f>
        <v>43166</v>
      </c>
      <c r="G58" s="1" t="str">
        <f>'[1]#export'!C59</f>
        <v>BINGLEY, All Saints</v>
      </c>
      <c r="H58" s="1" t="str">
        <f>IF('[1]360_data'!I58="",CONCATENATE('[1]#fixed_data'!$B$8&amp;'[1]#export'!A59),IF(LEFT(I58,2)="SC","GB-SC-"&amp;I58,IF(LEFT(I58,3)="NIC","GB-NIC-"&amp;SUBSTITUTE(I58,"NIC",""),IF(LEFT(I58,1)="X","GB-REV-"&amp;I58,IF(AND(LEFT(I58,1)="1",LEN(I58)=6),"GB-NIC-"&amp;I58,IF(AND(LEFT(I58,1)="1",LEN(I58)=7),"GB-CHC-"&amp;I58,IF(LEN(I58)=6,"GB-CHC-"&amp;I58,"check_ID")))))))</f>
        <v>GB-CHC-1134641</v>
      </c>
      <c r="I58" s="1" t="str">
        <f>IF(ISBLANK('[1]#export'!H59),"",IF('[1]#export'!H59="N/A","",IF('[1]#export'!H59="Excepted","",IF(LEN('[1]#export'!H59)&lt;5,"",SUBSTITUTE('[1]#export'!H59," ","")))))</f>
        <v>1134641</v>
      </c>
      <c r="J58" s="1" t="str">
        <f>IF(ISBLANK('[1]#export'!D59),"",'[1]#export'!D59)</f>
        <v>West Yorkshire</v>
      </c>
      <c r="K58" s="1" t="str">
        <f>'[1]#export'!E59</f>
        <v>BD16 2RH</v>
      </c>
      <c r="L58" s="1" t="str">
        <f>IF(ISBLANK('[1]#export'!G59),"",'[1]#export'!G59)</f>
        <v>Anglican</v>
      </c>
      <c r="M58" s="2" t="str">
        <f>IF(ISBLANK('[1]#export'!I59),"",IF('[1]#export'!I59="Unlisted",'[1]#export'!I59,CONCATENATE("Grade "&amp;'[1]#export'!I59)))</f>
        <v>Grade II*</v>
      </c>
      <c r="N58" s="1" t="str">
        <f>IF(ISBLANK('[1]#export'!F59),"",'[1]#export'!F59)</f>
        <v>Small town or suburb</v>
      </c>
      <c r="O58" s="1" t="str">
        <f>'[1]#export'!L59</f>
        <v>Yorkshire</v>
      </c>
      <c r="P58" s="1" t="str">
        <f>'[1]#export'!K59</f>
        <v>Maintenance</v>
      </c>
      <c r="Q58" s="1" t="str">
        <f>'[1]#fixed_data'!$B$6</f>
        <v>GB-CHC-1119845</v>
      </c>
      <c r="R58" s="1" t="str">
        <f>'[1]#fixed_data'!$B$7</f>
        <v>National Churches Trust</v>
      </c>
      <c r="S58" s="1" t="str">
        <f>'[1]#fixed_data'!$B$5</f>
        <v>https://www.nationalchurchestrust.org/</v>
      </c>
      <c r="T58" s="4">
        <f ca="1">'[1]#fixed_data'!$B$4</f>
        <v>43812</v>
      </c>
    </row>
    <row r="59" spans="1:20" x14ac:dyDescent="0.25">
      <c r="A59" s="1" t="str">
        <f>CONCATENATE('[1]#fixed_data'!$B$2&amp;'[1]#export'!B60)</f>
        <v>360G-NatChurchTrust-9420</v>
      </c>
      <c r="B59" s="2" t="str">
        <f t="shared" si="0"/>
        <v>Preventative Maintenance Micro Grants award to HOLMFIRTH, Holy Trinity</v>
      </c>
      <c r="C59" s="1" t="str">
        <f>SUBSTITUTE('[1]#export'!J60,"DUPLICATE RECORD FOR CINNAMON - ","")</f>
        <v>Clearance of roof gutters and rainwater equipment</v>
      </c>
      <c r="D59" s="1">
        <f>'[1]#export'!M60</f>
        <v>846</v>
      </c>
      <c r="E59" s="1" t="str">
        <f>'[1]#fixed_data'!$B$3</f>
        <v>GBP</v>
      </c>
      <c r="F59" s="3">
        <f>'[1]#export'!N60</f>
        <v>43138</v>
      </c>
      <c r="G59" s="1" t="str">
        <f>'[1]#export'!C60</f>
        <v>HOLMFIRTH, Holy Trinity</v>
      </c>
      <c r="H59" s="1" t="str">
        <f>IF('[1]360_data'!I59="",CONCATENATE('[1]#fixed_data'!$B$8&amp;'[1]#export'!A60),IF(LEFT(I59,2)="SC","GB-SC-"&amp;I59,IF(LEFT(I59,3)="NIC","GB-NIC-"&amp;SUBSTITUTE(I59,"NIC",""),IF(LEFT(I59,1)="X","GB-REV-"&amp;I59,IF(AND(LEFT(I59,1)="1",LEN(I59)=6),"GB-NIC-"&amp;I59,IF(AND(LEFT(I59,1)="1",LEN(I59)=7),"GB-CHC-"&amp;I59,IF(LEN(I59)=6,"GB-CHC-"&amp;I59,"check_ID")))))))</f>
        <v>360G-NatChurchTrust-ORG:7811</v>
      </c>
      <c r="I59" s="1" t="str">
        <f>IF(ISBLANK('[1]#export'!H60),"",IF('[1]#export'!H60="N/A","",IF('[1]#export'!H60="Excepted","",IF(LEN('[1]#export'!H60)&lt;5,"",SUBSTITUTE('[1]#export'!H60," ","")))))</f>
        <v/>
      </c>
      <c r="J59" s="1" t="str">
        <f>IF(ISBLANK('[1]#export'!D60),"",'[1]#export'!D60)</f>
        <v>West Yorkshire</v>
      </c>
      <c r="K59" s="1" t="str">
        <f>'[1]#export'!E60</f>
        <v>HD9 1HA</v>
      </c>
      <c r="L59" s="1" t="str">
        <f>IF(ISBLANK('[1]#export'!G60),"",'[1]#export'!G60)</f>
        <v>Anglican</v>
      </c>
      <c r="M59" s="2" t="str">
        <f>IF(ISBLANK('[1]#export'!I60),"",IF('[1]#export'!I60="Unlisted",'[1]#export'!I60,CONCATENATE("Grade "&amp;'[1]#export'!I60)))</f>
        <v>Grade II</v>
      </c>
      <c r="N59" s="1" t="str">
        <f>IF(ISBLANK('[1]#export'!F60),"",'[1]#export'!F60)</f>
        <v>Small town or suburb</v>
      </c>
      <c r="O59" s="1" t="str">
        <f>'[1]#export'!L60</f>
        <v>Yorkshire</v>
      </c>
      <c r="P59" s="1" t="str">
        <f>'[1]#export'!K60</f>
        <v>Preventative Maintenance Micro Grants</v>
      </c>
      <c r="Q59" s="1" t="str">
        <f>'[1]#fixed_data'!$B$6</f>
        <v>GB-CHC-1119845</v>
      </c>
      <c r="R59" s="1" t="str">
        <f>'[1]#fixed_data'!$B$7</f>
        <v>National Churches Trust</v>
      </c>
      <c r="S59" s="1" t="str">
        <f>'[1]#fixed_data'!$B$5</f>
        <v>https://www.nationalchurchestrust.org/</v>
      </c>
      <c r="T59" s="4">
        <f ca="1">'[1]#fixed_data'!$B$4</f>
        <v>43812</v>
      </c>
    </row>
    <row r="60" spans="1:20" x14ac:dyDescent="0.25">
      <c r="A60" s="1" t="str">
        <f>CONCATENATE('[1]#fixed_data'!$B$2&amp;'[1]#export'!B61)</f>
        <v>360G-NatChurchTrust-9427</v>
      </c>
      <c r="B60" s="2" t="str">
        <f t="shared" si="0"/>
        <v>Repair award to BRIGHTON, Brighton Unitarian Church</v>
      </c>
      <c r="C60" s="1" t="str">
        <f>SUBSTITUTE('[1]#export'!J61,"DUPLICATE RECORD FOR CINNAMON - ","")</f>
        <v>Structural repairs, rainwater goods</v>
      </c>
      <c r="D60" s="1">
        <f>'[1]#export'!M61</f>
        <v>10000</v>
      </c>
      <c r="E60" s="1" t="str">
        <f>'[1]#fixed_data'!$B$3</f>
        <v>GBP</v>
      </c>
      <c r="F60" s="3">
        <f>'[1]#export'!N61</f>
        <v>43286</v>
      </c>
      <c r="G60" s="1" t="str">
        <f>'[1]#export'!C61</f>
        <v>BRIGHTON, Brighton Unitarian Church</v>
      </c>
      <c r="H60" s="1" t="str">
        <f>IF('[1]360_data'!I60="",CONCATENATE('[1]#fixed_data'!$B$8&amp;'[1]#export'!A61),IF(LEFT(I60,2)="SC","GB-SC-"&amp;I60,IF(LEFT(I60,3)="NIC","GB-NIC-"&amp;SUBSTITUTE(I60,"NIC",""),IF(LEFT(I60,1)="X","GB-REV-"&amp;I60,IF(AND(LEFT(I60,1)="1",LEN(I60)=6),"GB-NIC-"&amp;I60,IF(AND(LEFT(I60,1)="1",LEN(I60)=7),"GB-CHC-"&amp;I60,IF(LEN(I60)=6,"GB-CHC-"&amp;I60,"check_ID")))))))</f>
        <v>GB-CHC-250788</v>
      </c>
      <c r="I60" s="1" t="str">
        <f>IF(ISBLANK('[1]#export'!H61),"",IF('[1]#export'!H61="N/A","",IF('[1]#export'!H61="Excepted","",IF(LEN('[1]#export'!H61)&lt;5,"",SUBSTITUTE('[1]#export'!H61," ","")))))</f>
        <v>250788</v>
      </c>
      <c r="J60" s="1" t="str">
        <f>IF(ISBLANK('[1]#export'!D61),"",'[1]#export'!D61)</f>
        <v>East Sussex</v>
      </c>
      <c r="K60" s="1" t="str">
        <f>'[1]#export'!E61</f>
        <v>BN1 1UF</v>
      </c>
      <c r="L60" s="1" t="str">
        <f>IF(ISBLANK('[1]#export'!G61),"",'[1]#export'!G61)</f>
        <v>Other</v>
      </c>
      <c r="M60" s="2" t="str">
        <f>IF(ISBLANK('[1]#export'!I61),"",IF('[1]#export'!I61="Unlisted",'[1]#export'!I61,CONCATENATE("Grade "&amp;'[1]#export'!I61)))</f>
        <v>Grade II</v>
      </c>
      <c r="N60" s="1" t="str">
        <f>IF(ISBLANK('[1]#export'!F61),"",'[1]#export'!F61)</f>
        <v>Urban</v>
      </c>
      <c r="O60" s="1" t="str">
        <f>'[1]#export'!L61</f>
        <v>South East</v>
      </c>
      <c r="P60" s="1" t="str">
        <f>'[1]#export'!K61</f>
        <v>Repair</v>
      </c>
      <c r="Q60" s="1" t="str">
        <f>'[1]#fixed_data'!$B$6</f>
        <v>GB-CHC-1119845</v>
      </c>
      <c r="R60" s="1" t="str">
        <f>'[1]#fixed_data'!$B$7</f>
        <v>National Churches Trust</v>
      </c>
      <c r="S60" s="1" t="str">
        <f>'[1]#fixed_data'!$B$5</f>
        <v>https://www.nationalchurchestrust.org/</v>
      </c>
      <c r="T60" s="4">
        <f ca="1">'[1]#fixed_data'!$B$4</f>
        <v>43812</v>
      </c>
    </row>
    <row r="61" spans="1:20" x14ac:dyDescent="0.25">
      <c r="A61" s="1" t="str">
        <f>CONCATENATE('[1]#fixed_data'!$B$2&amp;'[1]#export'!B62)</f>
        <v>360G-NatChurchTrust-9431</v>
      </c>
      <c r="B61" s="2" t="str">
        <f t="shared" si="0"/>
        <v>Community award to GREAT TEY, St Barnabas</v>
      </c>
      <c r="C61" s="1" t="str">
        <f>SUBSTITUTE('[1]#export'!J62,"DUPLICATE RECORD FOR CINNAMON - ","")</f>
        <v>Install accessible toilet and baby change facility in vestry with access from the N porch</v>
      </c>
      <c r="D61" s="1">
        <f>'[1]#export'!M62</f>
        <v>7000</v>
      </c>
      <c r="E61" s="1" t="str">
        <f>'[1]#fixed_data'!$B$3</f>
        <v>GBP</v>
      </c>
      <c r="F61" s="3">
        <f>'[1]#export'!N62</f>
        <v>43286</v>
      </c>
      <c r="G61" s="1" t="str">
        <f>'[1]#export'!C62</f>
        <v>GREAT TEY, St Barnabas</v>
      </c>
      <c r="H61" s="1" t="str">
        <f>IF('[1]360_data'!I61="",CONCATENATE('[1]#fixed_data'!$B$8&amp;'[1]#export'!A62),IF(LEFT(I61,2)="SC","GB-SC-"&amp;I61,IF(LEFT(I61,3)="NIC","GB-NIC-"&amp;SUBSTITUTE(I61,"NIC",""),IF(LEFT(I61,1)="X","GB-REV-"&amp;I61,IF(AND(LEFT(I61,1)="1",LEN(I61)=6),"GB-NIC-"&amp;I61,IF(AND(LEFT(I61,1)="1",LEN(I61)=7),"GB-CHC-"&amp;I61,IF(LEN(I61)=6,"GB-CHC-"&amp;I61,"check_ID")))))))</f>
        <v>360G-NatChurchTrust-ORG:7817</v>
      </c>
      <c r="I61" s="1" t="str">
        <f>IF(ISBLANK('[1]#export'!H62),"",IF('[1]#export'!H62="N/A","",IF('[1]#export'!H62="Excepted","",IF(LEN('[1]#export'!H62)&lt;5,"",SUBSTITUTE('[1]#export'!H62," ","")))))</f>
        <v/>
      </c>
      <c r="J61" s="1" t="str">
        <f>IF(ISBLANK('[1]#export'!D62),"",'[1]#export'!D62)</f>
        <v>Essex</v>
      </c>
      <c r="K61" s="1" t="str">
        <f>'[1]#export'!E62</f>
        <v>CO6 1JS</v>
      </c>
      <c r="L61" s="1" t="str">
        <f>IF(ISBLANK('[1]#export'!G62),"",'[1]#export'!G62)</f>
        <v>Anglican</v>
      </c>
      <c r="M61" s="2" t="str">
        <f>IF(ISBLANK('[1]#export'!I62),"",IF('[1]#export'!I62="Unlisted",'[1]#export'!I62,CONCATENATE("Grade "&amp;'[1]#export'!I62)))</f>
        <v>Grade I</v>
      </c>
      <c r="N61" s="1" t="str">
        <f>IF(ISBLANK('[1]#export'!F62),"",'[1]#export'!F62)</f>
        <v>Rural</v>
      </c>
      <c r="O61" s="1" t="str">
        <f>'[1]#export'!L62</f>
        <v>East of England</v>
      </c>
      <c r="P61" s="1" t="str">
        <f>'[1]#export'!K62</f>
        <v>Community</v>
      </c>
      <c r="Q61" s="1" t="str">
        <f>'[1]#fixed_data'!$B$6</f>
        <v>GB-CHC-1119845</v>
      </c>
      <c r="R61" s="1" t="str">
        <f>'[1]#fixed_data'!$B$7</f>
        <v>National Churches Trust</v>
      </c>
      <c r="S61" s="1" t="str">
        <f>'[1]#fixed_data'!$B$5</f>
        <v>https://www.nationalchurchestrust.org/</v>
      </c>
      <c r="T61" s="4">
        <f ca="1">'[1]#fixed_data'!$B$4</f>
        <v>43812</v>
      </c>
    </row>
    <row r="62" spans="1:20" x14ac:dyDescent="0.25">
      <c r="A62" s="1" t="str">
        <f>CONCATENATE('[1]#fixed_data'!$B$2&amp;'[1]#export'!B63)</f>
        <v>360G-NatChurchTrust-9432</v>
      </c>
      <c r="B62" s="2" t="str">
        <f t="shared" si="0"/>
        <v>Maintenance award to NORHAM, St Cuthbert</v>
      </c>
      <c r="C62" s="1" t="str">
        <f>SUBSTITUTE('[1]#export'!J63,"DUPLICATE RECORD FOR CINNAMON - ","")</f>
        <v>Repairs to roof copings, lead flashings, gutters and downpipes</v>
      </c>
      <c r="D62" s="1">
        <f>'[1]#export'!M63</f>
        <v>2000</v>
      </c>
      <c r="E62" s="1" t="str">
        <f>'[1]#fixed_data'!$B$3</f>
        <v>GBP</v>
      </c>
      <c r="F62" s="3">
        <f>'[1]#export'!N63</f>
        <v>43166</v>
      </c>
      <c r="G62" s="1" t="str">
        <f>'[1]#export'!C63</f>
        <v>NORHAM, St Cuthbert</v>
      </c>
      <c r="H62" s="1" t="str">
        <f>IF('[1]360_data'!I62="",CONCATENATE('[1]#fixed_data'!$B$8&amp;'[1]#export'!A63),IF(LEFT(I62,2)="SC","GB-SC-"&amp;I62,IF(LEFT(I62,3)="NIC","GB-NIC-"&amp;SUBSTITUTE(I62,"NIC",""),IF(LEFT(I62,1)="X","GB-REV-"&amp;I62,IF(AND(LEFT(I62,1)="1",LEN(I62)=6),"GB-NIC-"&amp;I62,IF(AND(LEFT(I62,1)="1",LEN(I62)=7),"GB-CHC-"&amp;I62,IF(LEN(I62)=6,"GB-CHC-"&amp;I62,"check_ID")))))))</f>
        <v>360G-NatChurchTrust-ORG:7818</v>
      </c>
      <c r="I62" s="1" t="str">
        <f>IF(ISBLANK('[1]#export'!H63),"",IF('[1]#export'!H63="N/A","",IF('[1]#export'!H63="Excepted","",IF(LEN('[1]#export'!H63)&lt;5,"",SUBSTITUTE('[1]#export'!H63," ","")))))</f>
        <v/>
      </c>
      <c r="J62" s="1" t="str">
        <f>IF(ISBLANK('[1]#export'!D63),"",'[1]#export'!D63)</f>
        <v>Northumberland</v>
      </c>
      <c r="K62" s="1" t="str">
        <f>'[1]#export'!E63</f>
        <v>TD15 2LF</v>
      </c>
      <c r="L62" s="1" t="str">
        <f>IF(ISBLANK('[1]#export'!G63),"",'[1]#export'!G63)</f>
        <v>Anglican</v>
      </c>
      <c r="M62" s="2" t="str">
        <f>IF(ISBLANK('[1]#export'!I63),"",IF('[1]#export'!I63="Unlisted",'[1]#export'!I63,CONCATENATE("Grade "&amp;'[1]#export'!I63)))</f>
        <v>Grade I</v>
      </c>
      <c r="N62" s="1" t="str">
        <f>IF(ISBLANK('[1]#export'!F63),"",'[1]#export'!F63)</f>
        <v>Rural</v>
      </c>
      <c r="O62" s="1" t="str">
        <f>'[1]#export'!L63</f>
        <v>North East</v>
      </c>
      <c r="P62" s="1" t="str">
        <f>'[1]#export'!K63</f>
        <v>Maintenance</v>
      </c>
      <c r="Q62" s="1" t="str">
        <f>'[1]#fixed_data'!$B$6</f>
        <v>GB-CHC-1119845</v>
      </c>
      <c r="R62" s="1" t="str">
        <f>'[1]#fixed_data'!$B$7</f>
        <v>National Churches Trust</v>
      </c>
      <c r="S62" s="1" t="str">
        <f>'[1]#fixed_data'!$B$5</f>
        <v>https://www.nationalchurchestrust.org/</v>
      </c>
      <c r="T62" s="4">
        <f ca="1">'[1]#fixed_data'!$B$4</f>
        <v>43812</v>
      </c>
    </row>
    <row r="63" spans="1:20" x14ac:dyDescent="0.25">
      <c r="A63" s="1" t="str">
        <f>CONCATENATE('[1]#fixed_data'!$B$2&amp;'[1]#export'!B64)</f>
        <v>360G-NatChurchTrust-9434</v>
      </c>
      <c r="B63" s="2" t="str">
        <f t="shared" si="0"/>
        <v>Repair award to WESTBURY ON SEVERN, St Mary, St Peter and St Paul</v>
      </c>
      <c r="C63" s="1" t="str">
        <f>SUBSTITUTE('[1]#export'!J64,"DUPLICATE RECORD FOR CINNAMON - ","")</f>
        <v>Spire repairs</v>
      </c>
      <c r="D63" s="1">
        <f>'[1]#export'!M64</f>
        <v>6000</v>
      </c>
      <c r="E63" s="1" t="str">
        <f>'[1]#fixed_data'!$B$3</f>
        <v>GBP</v>
      </c>
      <c r="F63" s="3">
        <f>'[1]#export'!N64</f>
        <v>43286</v>
      </c>
      <c r="G63" s="1" t="str">
        <f>'[1]#export'!C64</f>
        <v>WESTBURY ON SEVERN, St Mary, St Peter and St Paul</v>
      </c>
      <c r="H63" s="1" t="str">
        <f>IF('[1]360_data'!I63="",CONCATENATE('[1]#fixed_data'!$B$8&amp;'[1]#export'!A64),IF(LEFT(I63,2)="SC","GB-SC-"&amp;I63,IF(LEFT(I63,3)="NIC","GB-NIC-"&amp;SUBSTITUTE(I63,"NIC",""),IF(LEFT(I63,1)="X","GB-REV-"&amp;I63,IF(AND(LEFT(I63,1)="1",LEN(I63)=6),"GB-NIC-"&amp;I63,IF(AND(LEFT(I63,1)="1",LEN(I63)=7),"GB-CHC-"&amp;I63,IF(LEN(I63)=6,"GB-CHC-"&amp;I63,"check_ID")))))))</f>
        <v>360G-NatChurchTrust-ORG:7820</v>
      </c>
      <c r="I63" s="1" t="str">
        <f>IF(ISBLANK('[1]#export'!H64),"",IF('[1]#export'!H64="N/A","",IF('[1]#export'!H64="Excepted","",IF(LEN('[1]#export'!H64)&lt;5,"",SUBSTITUTE('[1]#export'!H64," ","")))))</f>
        <v/>
      </c>
      <c r="J63" s="1" t="str">
        <f>IF(ISBLANK('[1]#export'!D64),"",'[1]#export'!D64)</f>
        <v>Gloucestershire</v>
      </c>
      <c r="K63" s="1" t="str">
        <f>'[1]#export'!E64</f>
        <v>GL14 1PS</v>
      </c>
      <c r="L63" s="1" t="str">
        <f>IF(ISBLANK('[1]#export'!G64),"",'[1]#export'!G64)</f>
        <v>Anglican</v>
      </c>
      <c r="M63" s="2" t="str">
        <f>IF(ISBLANK('[1]#export'!I64),"",IF('[1]#export'!I64="Unlisted",'[1]#export'!I64,CONCATENATE("Grade "&amp;'[1]#export'!I64)))</f>
        <v>Grade I</v>
      </c>
      <c r="N63" s="1" t="str">
        <f>IF(ISBLANK('[1]#export'!F64),"",'[1]#export'!F64)</f>
        <v>Rural</v>
      </c>
      <c r="O63" s="1" t="str">
        <f>'[1]#export'!L64</f>
        <v>South West</v>
      </c>
      <c r="P63" s="1" t="str">
        <f>'[1]#export'!K64</f>
        <v>Repair</v>
      </c>
      <c r="Q63" s="1" t="str">
        <f>'[1]#fixed_data'!$B$6</f>
        <v>GB-CHC-1119845</v>
      </c>
      <c r="R63" s="1" t="str">
        <f>'[1]#fixed_data'!$B$7</f>
        <v>National Churches Trust</v>
      </c>
      <c r="S63" s="1" t="str">
        <f>'[1]#fixed_data'!$B$5</f>
        <v>https://www.nationalchurchestrust.org/</v>
      </c>
      <c r="T63" s="4">
        <f ca="1">'[1]#fixed_data'!$B$4</f>
        <v>43812</v>
      </c>
    </row>
    <row r="64" spans="1:20" x14ac:dyDescent="0.25">
      <c r="A64" s="1" t="str">
        <f>CONCATENATE('[1]#fixed_data'!$B$2&amp;'[1]#export'!B65)</f>
        <v>360G-NatChurchTrust-9440</v>
      </c>
      <c r="B64" s="2" t="str">
        <f t="shared" si="0"/>
        <v>Repair award to CHADDESDEN, St Mary</v>
      </c>
      <c r="C64" s="1" t="str">
        <f>SUBSTITUTE('[1]#export'!J65,"DUPLICATE RECORD FOR CINNAMON - ","")</f>
        <v>Replace the slate roofs in worst condition (the aisles &amp; nave) and repair the lead on the tower roof. Also improving the rainwater goods to protect the new roofs.</v>
      </c>
      <c r="D64" s="1">
        <f>'[1]#export'!M65</f>
        <v>10000</v>
      </c>
      <c r="E64" s="1" t="str">
        <f>'[1]#fixed_data'!$B$3</f>
        <v>GBP</v>
      </c>
      <c r="F64" s="3">
        <f>'[1]#export'!N65</f>
        <v>43286</v>
      </c>
      <c r="G64" s="1" t="str">
        <f>'[1]#export'!C65</f>
        <v>CHADDESDEN, St Mary</v>
      </c>
      <c r="H64" s="1" t="str">
        <f>IF('[1]360_data'!I64="",CONCATENATE('[1]#fixed_data'!$B$8&amp;'[1]#export'!A65),IF(LEFT(I64,2)="SC","GB-SC-"&amp;I64,IF(LEFT(I64,3)="NIC","GB-NIC-"&amp;SUBSTITUTE(I64,"NIC",""),IF(LEFT(I64,1)="X","GB-REV-"&amp;I64,IF(AND(LEFT(I64,1)="1",LEN(I64)=6),"GB-NIC-"&amp;I64,IF(AND(LEFT(I64,1)="1",LEN(I64)=7),"GB-CHC-"&amp;I64,IF(LEN(I64)=6,"GB-CHC-"&amp;I64,"check_ID")))))))</f>
        <v>GB-CHC-1175733</v>
      </c>
      <c r="I64" s="1" t="str">
        <f>IF(ISBLANK('[1]#export'!H65),"",IF('[1]#export'!H65="N/A","",IF('[1]#export'!H65="Excepted","",IF(LEN('[1]#export'!H65)&lt;5,"",SUBSTITUTE('[1]#export'!H65," ","")))))</f>
        <v>1175733</v>
      </c>
      <c r="J64" s="1" t="str">
        <f>IF(ISBLANK('[1]#export'!D65),"",'[1]#export'!D65)</f>
        <v>Derbyshire</v>
      </c>
      <c r="K64" s="1" t="str">
        <f>'[1]#export'!E65</f>
        <v>DE21 6LS</v>
      </c>
      <c r="L64" s="1" t="str">
        <f>IF(ISBLANK('[1]#export'!G65),"",'[1]#export'!G65)</f>
        <v>Anglican</v>
      </c>
      <c r="M64" s="2" t="str">
        <f>IF(ISBLANK('[1]#export'!I65),"",IF('[1]#export'!I65="Unlisted",'[1]#export'!I65,CONCATENATE("Grade "&amp;'[1]#export'!I65)))</f>
        <v>Grade I</v>
      </c>
      <c r="N64" s="1" t="str">
        <f>IF(ISBLANK('[1]#export'!F65),"",'[1]#export'!F65)</f>
        <v>Small town or suburb</v>
      </c>
      <c r="O64" s="1" t="str">
        <f>'[1]#export'!L65</f>
        <v>East Midlands</v>
      </c>
      <c r="P64" s="1" t="str">
        <f>'[1]#export'!K65</f>
        <v>Repair</v>
      </c>
      <c r="Q64" s="1" t="str">
        <f>'[1]#fixed_data'!$B$6</f>
        <v>GB-CHC-1119845</v>
      </c>
      <c r="R64" s="1" t="str">
        <f>'[1]#fixed_data'!$B$7</f>
        <v>National Churches Trust</v>
      </c>
      <c r="S64" s="1" t="str">
        <f>'[1]#fixed_data'!$B$5</f>
        <v>https://www.nationalchurchestrust.org/</v>
      </c>
      <c r="T64" s="4">
        <f ca="1">'[1]#fixed_data'!$B$4</f>
        <v>43812</v>
      </c>
    </row>
    <row r="65" spans="1:20" x14ac:dyDescent="0.25">
      <c r="A65" s="1" t="str">
        <f>CONCATENATE('[1]#fixed_data'!$B$2&amp;'[1]#export'!B66)</f>
        <v>360G-NatChurchTrust-9442</v>
      </c>
      <c r="B65" s="2" t="str">
        <f t="shared" si="0"/>
        <v>Community award to TITLEY, St Peter</v>
      </c>
      <c r="C65" s="1" t="str">
        <f>SUBSTITUTE('[1]#export'!J66,"DUPLICATE RECORD FOR CINNAMON - ","")</f>
        <v>Install accessible toilet and kitchen point at E end of N aisle</v>
      </c>
      <c r="D65" s="1">
        <f>'[1]#export'!M66</f>
        <v>7000</v>
      </c>
      <c r="E65" s="1" t="str">
        <f>'[1]#fixed_data'!$B$3</f>
        <v>GBP</v>
      </c>
      <c r="F65" s="3">
        <f>'[1]#export'!N66</f>
        <v>43286</v>
      </c>
      <c r="G65" s="1" t="str">
        <f>'[1]#export'!C66</f>
        <v>TITLEY, St Peter</v>
      </c>
      <c r="H65" s="1" t="str">
        <f>IF('[1]360_data'!I65="",CONCATENATE('[1]#fixed_data'!$B$8&amp;'[1]#export'!A66),IF(LEFT(I65,2)="SC","GB-SC-"&amp;I65,IF(LEFT(I65,3)="NIC","GB-NIC-"&amp;SUBSTITUTE(I65,"NIC",""),IF(LEFT(I65,1)="X","GB-REV-"&amp;I65,IF(AND(LEFT(I65,1)="1",LEN(I65)=6),"GB-NIC-"&amp;I65,IF(AND(LEFT(I65,1)="1",LEN(I65)=7),"GB-CHC-"&amp;I65,IF(LEN(I65)=6,"GB-CHC-"&amp;I65,"check_ID")))))))</f>
        <v>360G-NatChurchTrust-ORG:7828</v>
      </c>
      <c r="I65" s="1" t="str">
        <f>IF(ISBLANK('[1]#export'!H66),"",IF('[1]#export'!H66="N/A","",IF('[1]#export'!H66="Excepted","",IF(LEN('[1]#export'!H66)&lt;5,"",SUBSTITUTE('[1]#export'!H66," ","")))))</f>
        <v/>
      </c>
      <c r="J65" s="1" t="str">
        <f>IF(ISBLANK('[1]#export'!D66),"",'[1]#export'!D66)</f>
        <v>Herefordshire</v>
      </c>
      <c r="K65" s="1" t="str">
        <f>'[1]#export'!E66</f>
        <v>HR5 3RR</v>
      </c>
      <c r="L65" s="1" t="str">
        <f>IF(ISBLANK('[1]#export'!G66),"",'[1]#export'!G66)</f>
        <v>Anglican</v>
      </c>
      <c r="M65" s="2" t="str">
        <f>IF(ISBLANK('[1]#export'!I66),"",IF('[1]#export'!I66="Unlisted",'[1]#export'!I66,CONCATENATE("Grade "&amp;'[1]#export'!I66)))</f>
        <v>Grade II</v>
      </c>
      <c r="N65" s="1" t="str">
        <f>IF(ISBLANK('[1]#export'!F66),"",'[1]#export'!F66)</f>
        <v>Rural</v>
      </c>
      <c r="O65" s="1" t="str">
        <f>'[1]#export'!L66</f>
        <v>West Midlands</v>
      </c>
      <c r="P65" s="1" t="str">
        <f>'[1]#export'!K66</f>
        <v>Community</v>
      </c>
      <c r="Q65" s="1" t="str">
        <f>'[1]#fixed_data'!$B$6</f>
        <v>GB-CHC-1119845</v>
      </c>
      <c r="R65" s="1" t="str">
        <f>'[1]#fixed_data'!$B$7</f>
        <v>National Churches Trust</v>
      </c>
      <c r="S65" s="1" t="str">
        <f>'[1]#fixed_data'!$B$5</f>
        <v>https://www.nationalchurchestrust.org/</v>
      </c>
      <c r="T65" s="4">
        <f ca="1">'[1]#fixed_data'!$B$4</f>
        <v>43812</v>
      </c>
    </row>
    <row r="66" spans="1:20" x14ac:dyDescent="0.25">
      <c r="A66" s="1" t="str">
        <f>CONCATENATE('[1]#fixed_data'!$B$2&amp;'[1]#export'!B67)</f>
        <v>360G-NatChurchTrust-9450</v>
      </c>
      <c r="B66" s="2" t="str">
        <f t="shared" ref="B66:B129" si="1">CONCATENATE(P66&amp;" award to "&amp;G66)</f>
        <v>Repair award to LIVERPOOL, TOXTETH PARK, St Michael-in-the-Hamlet with St Andrew</v>
      </c>
      <c r="C66" s="1" t="str">
        <f>SUBSTITUTE('[1]#export'!J67,"DUPLICATE RECORD FOR CINNAMON - ","")</f>
        <v>A complete new roof structure (ventilated and insulated) is to be created in timber, with new battenrolled stainless steel coverings. Parapet gutters are to be relined; new sumps and hoppers in lead will be provided and the downspouts willbe refurbished</v>
      </c>
      <c r="D66" s="1">
        <f>'[1]#export'!M67</f>
        <v>20000</v>
      </c>
      <c r="E66" s="1" t="str">
        <f>'[1]#fixed_data'!$B$3</f>
        <v>GBP</v>
      </c>
      <c r="F66" s="3">
        <f>'[1]#export'!N67</f>
        <v>43286</v>
      </c>
      <c r="G66" s="1" t="str">
        <f>'[1]#export'!C67</f>
        <v>LIVERPOOL, TOXTETH PARK, St Michael-in-the-Hamlet with St Andrew</v>
      </c>
      <c r="H66" s="1" t="str">
        <f>IF('[1]360_data'!I66="",CONCATENATE('[1]#fixed_data'!$B$8&amp;'[1]#export'!A67),IF(LEFT(I66,2)="SC","GB-SC-"&amp;I66,IF(LEFT(I66,3)="NIC","GB-NIC-"&amp;SUBSTITUTE(I66,"NIC",""),IF(LEFT(I66,1)="X","GB-REV-"&amp;I66,IF(AND(LEFT(I66,1)="1",LEN(I66)=6),"GB-NIC-"&amp;I66,IF(AND(LEFT(I66,1)="1",LEN(I66)=7),"GB-CHC-"&amp;I66,IF(LEN(I66)=6,"GB-CHC-"&amp;I66,"check_ID")))))))</f>
        <v>GB-CHC-1129099</v>
      </c>
      <c r="I66" s="1" t="str">
        <f>IF(ISBLANK('[1]#export'!H67),"",IF('[1]#export'!H67="N/A","",IF('[1]#export'!H67="Excepted","",IF(LEN('[1]#export'!H67)&lt;5,"",SUBSTITUTE('[1]#export'!H67," ","")))))</f>
        <v>1129099</v>
      </c>
      <c r="J66" s="1" t="str">
        <f>IF(ISBLANK('[1]#export'!D67),"",'[1]#export'!D67)</f>
        <v>Merseyside</v>
      </c>
      <c r="K66" s="1" t="str">
        <f>'[1]#export'!E67</f>
        <v>L17 7DB</v>
      </c>
      <c r="L66" s="1" t="str">
        <f>IF(ISBLANK('[1]#export'!G67),"",'[1]#export'!G67)</f>
        <v>Anglican</v>
      </c>
      <c r="M66" s="2" t="str">
        <f>IF(ISBLANK('[1]#export'!I67),"",IF('[1]#export'!I67="Unlisted",'[1]#export'!I67,CONCATENATE("Grade "&amp;'[1]#export'!I67)))</f>
        <v>Grade I</v>
      </c>
      <c r="N66" s="1" t="str">
        <f>IF(ISBLANK('[1]#export'!F67),"",'[1]#export'!F67)</f>
        <v>Urban</v>
      </c>
      <c r="O66" s="1" t="str">
        <f>'[1]#export'!L67</f>
        <v>North West</v>
      </c>
      <c r="P66" s="1" t="str">
        <f>'[1]#export'!K67</f>
        <v>Repair</v>
      </c>
      <c r="Q66" s="1" t="str">
        <f>'[1]#fixed_data'!$B$6</f>
        <v>GB-CHC-1119845</v>
      </c>
      <c r="R66" s="1" t="str">
        <f>'[1]#fixed_data'!$B$7</f>
        <v>National Churches Trust</v>
      </c>
      <c r="S66" s="1" t="str">
        <f>'[1]#fixed_data'!$B$5</f>
        <v>https://www.nationalchurchestrust.org/</v>
      </c>
      <c r="T66" s="4">
        <f ca="1">'[1]#fixed_data'!$B$4</f>
        <v>43812</v>
      </c>
    </row>
    <row r="67" spans="1:20" x14ac:dyDescent="0.25">
      <c r="A67" s="1" t="str">
        <f>CONCATENATE('[1]#fixed_data'!$B$2&amp;'[1]#export'!B68)</f>
        <v>360G-NatChurchTrust-9455</v>
      </c>
      <c r="B67" s="2" t="str">
        <f t="shared" si="1"/>
        <v>Partnership award to ABERDARE, St Fagan</v>
      </c>
      <c r="C67" s="1" t="str">
        <f>SUBSTITUTE('[1]#export'!J68,"DUPLICATE RECORD FOR CINNAMON - ","")</f>
        <v>Address dry rot in the main porch area and install strong wooden doors to the outside of the porch.</v>
      </c>
      <c r="D67" s="1">
        <f>'[1]#export'!M68</f>
        <v>3000</v>
      </c>
      <c r="E67" s="1" t="str">
        <f>'[1]#fixed_data'!$B$3</f>
        <v>GBP</v>
      </c>
      <c r="F67" s="3">
        <f>'[1]#export'!N68</f>
        <v>43286</v>
      </c>
      <c r="G67" s="1" t="str">
        <f>'[1]#export'!C68</f>
        <v>ABERDARE, St Fagan</v>
      </c>
      <c r="H67" s="1" t="str">
        <f>IF('[1]360_data'!I67="",CONCATENATE('[1]#fixed_data'!$B$8&amp;'[1]#export'!A68),IF(LEFT(I67,2)="SC","GB-SC-"&amp;I67,IF(LEFT(I67,3)="NIC","GB-NIC-"&amp;SUBSTITUTE(I67,"NIC",""),IF(LEFT(I67,1)="X","GB-REV-"&amp;I67,IF(AND(LEFT(I67,1)="1",LEN(I67)=6),"GB-NIC-"&amp;I67,IF(AND(LEFT(I67,1)="1",LEN(I67)=7),"GB-CHC-"&amp;I67,IF(LEN(I67)=6,"GB-CHC-"&amp;I67,"check_ID")))))))</f>
        <v>GB-CHC-1180259</v>
      </c>
      <c r="I67" s="1" t="str">
        <f>IF(ISBLANK('[1]#export'!H68),"",IF('[1]#export'!H68="N/A","",IF('[1]#export'!H68="Excepted","",IF(LEN('[1]#export'!H68)&lt;5,"",SUBSTITUTE('[1]#export'!H68," ","")))))</f>
        <v>1180259</v>
      </c>
      <c r="J67" s="1" t="str">
        <f>IF(ISBLANK('[1]#export'!D68),"",'[1]#export'!D68)</f>
        <v>Rhondda Cynon Taf</v>
      </c>
      <c r="K67" s="1" t="str">
        <f>'[1]#export'!E68</f>
        <v>CF44 8LL</v>
      </c>
      <c r="L67" s="1" t="str">
        <f>IF(ISBLANK('[1]#export'!G68),"",'[1]#export'!G68)</f>
        <v>Anglican</v>
      </c>
      <c r="M67" s="2" t="str">
        <f>IF(ISBLANK('[1]#export'!I68),"",IF('[1]#export'!I68="Unlisted",'[1]#export'!I68,CONCATENATE("Grade "&amp;'[1]#export'!I68)))</f>
        <v>Grade II</v>
      </c>
      <c r="N67" s="1" t="str">
        <f>IF(ISBLANK('[1]#export'!F68),"",'[1]#export'!F68)</f>
        <v>Small town or suburb</v>
      </c>
      <c r="O67" s="1" t="str">
        <f>'[1]#export'!L68</f>
        <v>Wales</v>
      </c>
      <c r="P67" s="1" t="str">
        <f>'[1]#export'!K68</f>
        <v>Partnership</v>
      </c>
      <c r="Q67" s="1" t="str">
        <f>'[1]#fixed_data'!$B$6</f>
        <v>GB-CHC-1119845</v>
      </c>
      <c r="R67" s="1" t="str">
        <f>'[1]#fixed_data'!$B$7</f>
        <v>National Churches Trust</v>
      </c>
      <c r="S67" s="1" t="str">
        <f>'[1]#fixed_data'!$B$5</f>
        <v>https://www.nationalchurchestrust.org/</v>
      </c>
      <c r="T67" s="4">
        <f ca="1">'[1]#fixed_data'!$B$4</f>
        <v>43812</v>
      </c>
    </row>
    <row r="68" spans="1:20" x14ac:dyDescent="0.25">
      <c r="A68" s="1" t="str">
        <f>CONCATENATE('[1]#fixed_data'!$B$2&amp;'[1]#export'!B69)</f>
        <v>360G-NatChurchTrust-9459</v>
      </c>
      <c r="B68" s="2" t="str">
        <f t="shared" si="1"/>
        <v>Repair award to DERRIAGHY LISBURN, Christ Church</v>
      </c>
      <c r="C68" s="1" t="str">
        <f>SUBSTITUTE('[1]#export'!J69,"DUPLICATE RECORD FOR CINNAMON - ","")</f>
        <v>Repairs to the Spire</v>
      </c>
      <c r="D68" s="1">
        <f>'[1]#export'!M69</f>
        <v>20000</v>
      </c>
      <c r="E68" s="1" t="str">
        <f>'[1]#fixed_data'!$B$3</f>
        <v>GBP</v>
      </c>
      <c r="F68" s="3">
        <f>'[1]#export'!N69</f>
        <v>43286</v>
      </c>
      <c r="G68" s="1" t="str">
        <f>'[1]#export'!C69</f>
        <v>DERRIAGHY LISBURN, Christ Church</v>
      </c>
      <c r="H68" s="1" t="str">
        <f>IF('[1]360_data'!I68="",CONCATENATE('[1]#fixed_data'!$B$8&amp;'[1]#export'!A69),IF(LEFT(I68,2)="SC","GB-SC-"&amp;I68,IF(LEFT(I68,3)="NIC","GB-NIC-"&amp;SUBSTITUTE(I68,"NIC",""),IF(LEFT(I68,1)="X","GB-REV-"&amp;I68,IF(AND(LEFT(I68,1)="1",LEN(I68)=6),"GB-NIC-"&amp;I68,IF(AND(LEFT(I68,1)="1",LEN(I68)=7),"GB-CHC-"&amp;I68,IF(LEN(I68)=6,"GB-CHC-"&amp;I68,"check_ID")))))))</f>
        <v>GB-NIC-101734</v>
      </c>
      <c r="I68" s="1" t="str">
        <f>IF(ISBLANK('[1]#export'!H69),"",IF('[1]#export'!H69="N/A","",IF('[1]#export'!H69="Excepted","",IF(LEN('[1]#export'!H69)&lt;5,"",SUBSTITUTE('[1]#export'!H69," ","")))))</f>
        <v>101734</v>
      </c>
      <c r="J68" s="1" t="str">
        <f>IF(ISBLANK('[1]#export'!D69),"",'[1]#export'!D69)</f>
        <v>Antrim</v>
      </c>
      <c r="K68" s="1" t="str">
        <f>'[1]#export'!E69</f>
        <v>BT28 3SQ</v>
      </c>
      <c r="L68" s="1" t="str">
        <f>IF(ISBLANK('[1]#export'!G69),"",'[1]#export'!G69)</f>
        <v>Anglican</v>
      </c>
      <c r="M68" s="2" t="str">
        <f>IF(ISBLANK('[1]#export'!I69),"",IF('[1]#export'!I69="Unlisted",'[1]#export'!I69,CONCATENATE("Grade "&amp;'[1]#export'!I69)))</f>
        <v>Grade A</v>
      </c>
      <c r="N68" s="1" t="str">
        <f>IF(ISBLANK('[1]#export'!F69),"",'[1]#export'!F69)</f>
        <v>Rural</v>
      </c>
      <c r="O68" s="1" t="str">
        <f>'[1]#export'!L69</f>
        <v>Northern Ireland</v>
      </c>
      <c r="P68" s="1" t="str">
        <f>'[1]#export'!K69</f>
        <v>Repair</v>
      </c>
      <c r="Q68" s="1" t="str">
        <f>'[1]#fixed_data'!$B$6</f>
        <v>GB-CHC-1119845</v>
      </c>
      <c r="R68" s="1" t="str">
        <f>'[1]#fixed_data'!$B$7</f>
        <v>National Churches Trust</v>
      </c>
      <c r="S68" s="1" t="str">
        <f>'[1]#fixed_data'!$B$5</f>
        <v>https://www.nationalchurchestrust.org/</v>
      </c>
      <c r="T68" s="4">
        <f ca="1">'[1]#fixed_data'!$B$4</f>
        <v>43812</v>
      </c>
    </row>
    <row r="69" spans="1:20" x14ac:dyDescent="0.25">
      <c r="A69" s="1" t="str">
        <f>CONCATENATE('[1]#fixed_data'!$B$2&amp;'[1]#export'!B70)</f>
        <v>360G-NatChurchTrust-9462</v>
      </c>
      <c r="B69" s="2" t="str">
        <f t="shared" si="1"/>
        <v>Repair award to ST BURYAN, St Buryan</v>
      </c>
      <c r="C69" s="1" t="str">
        <f>SUBSTITUTE('[1]#export'!J70,"DUPLICATE RECORD FOR CINNAMON - ","")</f>
        <v>Tower roof and stonework repairs</v>
      </c>
      <c r="D69" s="1">
        <f>'[1]#export'!M70</f>
        <v>10000</v>
      </c>
      <c r="E69" s="1" t="str">
        <f>'[1]#fixed_data'!$B$3</f>
        <v>GBP</v>
      </c>
      <c r="F69" s="3">
        <f>'[1]#export'!N70</f>
        <v>43286</v>
      </c>
      <c r="G69" s="1" t="str">
        <f>'[1]#export'!C70</f>
        <v>ST BURYAN, St Buryan</v>
      </c>
      <c r="H69" s="1" t="str">
        <f>IF('[1]360_data'!I69="",CONCATENATE('[1]#fixed_data'!$B$8&amp;'[1]#export'!A70),IF(LEFT(I69,2)="SC","GB-SC-"&amp;I69,IF(LEFT(I69,3)="NIC","GB-NIC-"&amp;SUBSTITUTE(I69,"NIC",""),IF(LEFT(I69,1)="X","GB-REV-"&amp;I69,IF(AND(LEFT(I69,1)="1",LEN(I69)=6),"GB-NIC-"&amp;I69,IF(AND(LEFT(I69,1)="1",LEN(I69)=7),"GB-CHC-"&amp;I69,IF(LEN(I69)=6,"GB-CHC-"&amp;I69,"check_ID")))))))</f>
        <v>360G-NatChurchTrust-ORG:7848</v>
      </c>
      <c r="I69" s="1" t="str">
        <f>IF(ISBLANK('[1]#export'!H70),"",IF('[1]#export'!H70="N/A","",IF('[1]#export'!H70="Excepted","",IF(LEN('[1]#export'!H70)&lt;5,"",SUBSTITUTE('[1]#export'!H70," ","")))))</f>
        <v/>
      </c>
      <c r="J69" s="1" t="str">
        <f>IF(ISBLANK('[1]#export'!D70),"",'[1]#export'!D70)</f>
        <v>Cornwall</v>
      </c>
      <c r="K69" s="1" t="str">
        <f>'[1]#export'!E70</f>
        <v>TR19 6BB</v>
      </c>
      <c r="L69" s="1" t="str">
        <f>IF(ISBLANK('[1]#export'!G70),"",'[1]#export'!G70)</f>
        <v>Anglican</v>
      </c>
      <c r="M69" s="2" t="str">
        <f>IF(ISBLANK('[1]#export'!I70),"",IF('[1]#export'!I70="Unlisted",'[1]#export'!I70,CONCATENATE("Grade "&amp;'[1]#export'!I70)))</f>
        <v>Grade I</v>
      </c>
      <c r="N69" s="1" t="str">
        <f>IF(ISBLANK('[1]#export'!F70),"",'[1]#export'!F70)</f>
        <v>Rural</v>
      </c>
      <c r="O69" s="1" t="str">
        <f>'[1]#export'!L70</f>
        <v>South West</v>
      </c>
      <c r="P69" s="1" t="str">
        <f>'[1]#export'!K70</f>
        <v>Repair</v>
      </c>
      <c r="Q69" s="1" t="str">
        <f>'[1]#fixed_data'!$B$6</f>
        <v>GB-CHC-1119845</v>
      </c>
      <c r="R69" s="1" t="str">
        <f>'[1]#fixed_data'!$B$7</f>
        <v>National Churches Trust</v>
      </c>
      <c r="S69" s="1" t="str">
        <f>'[1]#fixed_data'!$B$5</f>
        <v>https://www.nationalchurchestrust.org/</v>
      </c>
      <c r="T69" s="4">
        <f ca="1">'[1]#fixed_data'!$B$4</f>
        <v>43812</v>
      </c>
    </row>
    <row r="70" spans="1:20" x14ac:dyDescent="0.25">
      <c r="A70" s="1" t="str">
        <f>CONCATENATE('[1]#fixed_data'!$B$2&amp;'[1]#export'!B71)</f>
        <v>360G-NatChurchTrust-9465</v>
      </c>
      <c r="B70" s="2" t="str">
        <f t="shared" si="1"/>
        <v>Repair award to EAST ANSTEY, St Michael</v>
      </c>
      <c r="C70" s="1" t="str">
        <f>SUBSTITUTE('[1]#export'!J71,"DUPLICATE RECORD FOR CINNAMON - ","")</f>
        <v>Tower roof, stonework and rainwater goods repairs, install lightning conductor and rewiring</v>
      </c>
      <c r="D70" s="1">
        <f>'[1]#export'!M71</f>
        <v>10000</v>
      </c>
      <c r="E70" s="1" t="str">
        <f>'[1]#fixed_data'!$B$3</f>
        <v>GBP</v>
      </c>
      <c r="F70" s="3">
        <f>'[1]#export'!N71</f>
        <v>43286</v>
      </c>
      <c r="G70" s="1" t="str">
        <f>'[1]#export'!C71</f>
        <v>EAST ANSTEY, St Michael</v>
      </c>
      <c r="H70" s="1" t="str">
        <f>IF('[1]360_data'!I70="",CONCATENATE('[1]#fixed_data'!$B$8&amp;'[1]#export'!A71),IF(LEFT(I70,2)="SC","GB-SC-"&amp;I70,IF(LEFT(I70,3)="NIC","GB-NIC-"&amp;SUBSTITUTE(I70,"NIC",""),IF(LEFT(I70,1)="X","GB-REV-"&amp;I70,IF(AND(LEFT(I70,1)="1",LEN(I70)=6),"GB-NIC-"&amp;I70,IF(AND(LEFT(I70,1)="1",LEN(I70)=7),"GB-CHC-"&amp;I70,IF(LEN(I70)=6,"GB-CHC-"&amp;I70,"check_ID")))))))</f>
        <v>GB-CHC-249798</v>
      </c>
      <c r="I70" s="1" t="str">
        <f>IF(ISBLANK('[1]#export'!H71),"",IF('[1]#export'!H71="N/A","",IF('[1]#export'!H71="Excepted","",IF(LEN('[1]#export'!H71)&lt;5,"",SUBSTITUTE('[1]#export'!H71," ","")))))</f>
        <v>249798</v>
      </c>
      <c r="J70" s="1" t="str">
        <f>IF(ISBLANK('[1]#export'!D71),"",'[1]#export'!D71)</f>
        <v>Devon</v>
      </c>
      <c r="K70" s="1" t="str">
        <f>'[1]#export'!E71</f>
        <v>EX16 9JN</v>
      </c>
      <c r="L70" s="1" t="str">
        <f>IF(ISBLANK('[1]#export'!G71),"",'[1]#export'!G71)</f>
        <v>Anglican</v>
      </c>
      <c r="M70" s="2" t="str">
        <f>IF(ISBLANK('[1]#export'!I71),"",IF('[1]#export'!I71="Unlisted",'[1]#export'!I71,CONCATENATE("Grade "&amp;'[1]#export'!I71)))</f>
        <v>Grade II*</v>
      </c>
      <c r="N70" s="1" t="str">
        <f>IF(ISBLANK('[1]#export'!F71),"",'[1]#export'!F71)</f>
        <v>Rural</v>
      </c>
      <c r="O70" s="1" t="str">
        <f>'[1]#export'!L71</f>
        <v>South West</v>
      </c>
      <c r="P70" s="1" t="str">
        <f>'[1]#export'!K71</f>
        <v>Repair</v>
      </c>
      <c r="Q70" s="1" t="str">
        <f>'[1]#fixed_data'!$B$6</f>
        <v>GB-CHC-1119845</v>
      </c>
      <c r="R70" s="1" t="str">
        <f>'[1]#fixed_data'!$B$7</f>
        <v>National Churches Trust</v>
      </c>
      <c r="S70" s="1" t="str">
        <f>'[1]#fixed_data'!$B$5</f>
        <v>https://www.nationalchurchestrust.org/</v>
      </c>
      <c r="T70" s="4">
        <f ca="1">'[1]#fixed_data'!$B$4</f>
        <v>43812</v>
      </c>
    </row>
    <row r="71" spans="1:20" x14ac:dyDescent="0.25">
      <c r="A71" s="1" t="str">
        <f>CONCATENATE('[1]#fixed_data'!$B$2&amp;'[1]#export'!B72)</f>
        <v>360G-NatChurchTrust-9467</v>
      </c>
      <c r="B71" s="2" t="str">
        <f t="shared" si="1"/>
        <v>Repair award to TONG, St Bartholomew</v>
      </c>
      <c r="C71" s="1" t="str">
        <f>SUBSTITUTE('[1]#export'!J72,"DUPLICATE RECORD FOR CINNAMON - ","")</f>
        <v>Tower and spire stonework and window repairs</v>
      </c>
      <c r="D71" s="1">
        <f>'[1]#export'!M72</f>
        <v>10000</v>
      </c>
      <c r="E71" s="1" t="str">
        <f>'[1]#fixed_data'!$B$3</f>
        <v>GBP</v>
      </c>
      <c r="F71" s="3">
        <f>'[1]#export'!N72</f>
        <v>43286</v>
      </c>
      <c r="G71" s="1" t="str">
        <f>'[1]#export'!C72</f>
        <v>TONG, St Bartholomew</v>
      </c>
      <c r="H71" s="1" t="str">
        <f>IF('[1]360_data'!I71="",CONCATENATE('[1]#fixed_data'!$B$8&amp;'[1]#export'!A72),IF(LEFT(I71,2)="SC","GB-SC-"&amp;I71,IF(LEFT(I71,3)="NIC","GB-NIC-"&amp;SUBSTITUTE(I71,"NIC",""),IF(LEFT(I71,1)="X","GB-REV-"&amp;I71,IF(AND(LEFT(I71,1)="1",LEN(I71)=6),"GB-NIC-"&amp;I71,IF(AND(LEFT(I71,1)="1",LEN(I71)=7),"GB-CHC-"&amp;I71,IF(LEN(I71)=6,"GB-CHC-"&amp;I71,"check_ID")))))))</f>
        <v>GB-CHC-1130777</v>
      </c>
      <c r="I71" s="1" t="str">
        <f>IF(ISBLANK('[1]#export'!H72),"",IF('[1]#export'!H72="N/A","",IF('[1]#export'!H72="Excepted","",IF(LEN('[1]#export'!H72)&lt;5,"",SUBSTITUTE('[1]#export'!H72," ","")))))</f>
        <v>1130777</v>
      </c>
      <c r="J71" s="1" t="str">
        <f>IF(ISBLANK('[1]#export'!D72),"",'[1]#export'!D72)</f>
        <v>Shropshire</v>
      </c>
      <c r="K71" s="1" t="str">
        <f>'[1]#export'!E72</f>
        <v>TF11 8PW</v>
      </c>
      <c r="L71" s="1" t="str">
        <f>IF(ISBLANK('[1]#export'!G72),"",'[1]#export'!G72)</f>
        <v>Anglican</v>
      </c>
      <c r="M71" s="2" t="str">
        <f>IF(ISBLANK('[1]#export'!I72),"",IF('[1]#export'!I72="Unlisted",'[1]#export'!I72,CONCATENATE("Grade "&amp;'[1]#export'!I72)))</f>
        <v>Grade I</v>
      </c>
      <c r="N71" s="1" t="str">
        <f>IF(ISBLANK('[1]#export'!F72),"",'[1]#export'!F72)</f>
        <v>Rural</v>
      </c>
      <c r="O71" s="1" t="str">
        <f>'[1]#export'!L72</f>
        <v>West Midlands</v>
      </c>
      <c r="P71" s="1" t="str">
        <f>'[1]#export'!K72</f>
        <v>Repair</v>
      </c>
      <c r="Q71" s="1" t="str">
        <f>'[1]#fixed_data'!$B$6</f>
        <v>GB-CHC-1119845</v>
      </c>
      <c r="R71" s="1" t="str">
        <f>'[1]#fixed_data'!$B$7</f>
        <v>National Churches Trust</v>
      </c>
      <c r="S71" s="1" t="str">
        <f>'[1]#fixed_data'!$B$5</f>
        <v>https://www.nationalchurchestrust.org/</v>
      </c>
      <c r="T71" s="4">
        <f ca="1">'[1]#fixed_data'!$B$4</f>
        <v>43812</v>
      </c>
    </row>
    <row r="72" spans="1:20" x14ac:dyDescent="0.25">
      <c r="A72" s="1" t="str">
        <f>CONCATENATE('[1]#fixed_data'!$B$2&amp;'[1]#export'!B73)</f>
        <v>360G-NatChurchTrust-9478</v>
      </c>
      <c r="B72" s="2" t="str">
        <f t="shared" si="1"/>
        <v>Repair award to ISLE BREWERS, All Saints</v>
      </c>
      <c r="C72" s="1" t="str">
        <f>SUBSTITUTE('[1]#export'!J73,"DUPLICATE RECORD FOR CINNAMON - ","")</f>
        <v>Roof, stonework and ceiling repairs</v>
      </c>
      <c r="D72" s="1">
        <f>'[1]#export'!M73</f>
        <v>18000</v>
      </c>
      <c r="E72" s="1" t="str">
        <f>'[1]#fixed_data'!$B$3</f>
        <v>GBP</v>
      </c>
      <c r="F72" s="3">
        <f>'[1]#export'!N73</f>
        <v>43286</v>
      </c>
      <c r="G72" s="1" t="str">
        <f>'[1]#export'!C73</f>
        <v>ISLE BREWERS, All Saints</v>
      </c>
      <c r="H72" s="1" t="str">
        <f>IF('[1]360_data'!I72="",CONCATENATE('[1]#fixed_data'!$B$8&amp;'[1]#export'!A73),IF(LEFT(I72,2)="SC","GB-SC-"&amp;I72,IF(LEFT(I72,3)="NIC","GB-NIC-"&amp;SUBSTITUTE(I72,"NIC",""),IF(LEFT(I72,1)="X","GB-REV-"&amp;I72,IF(AND(LEFT(I72,1)="1",LEN(I72)=6),"GB-NIC-"&amp;I72,IF(AND(LEFT(I72,1)="1",LEN(I72)=7),"GB-CHC-"&amp;I72,IF(LEN(I72)=6,"GB-CHC-"&amp;I72,"check_ID")))))))</f>
        <v>360G-NatChurchTrust-ORG:7864</v>
      </c>
      <c r="I72" s="1" t="str">
        <f>IF(ISBLANK('[1]#export'!H73),"",IF('[1]#export'!H73="N/A","",IF('[1]#export'!H73="Excepted","",IF(LEN('[1]#export'!H73)&lt;5,"",SUBSTITUTE('[1]#export'!H73," ","")))))</f>
        <v/>
      </c>
      <c r="J72" s="1" t="str">
        <f>IF(ISBLANK('[1]#export'!D73),"",'[1]#export'!D73)</f>
        <v>Somerset</v>
      </c>
      <c r="K72" s="1" t="str">
        <f>'[1]#export'!E73</f>
        <v>TA3 6QN</v>
      </c>
      <c r="L72" s="1" t="str">
        <f>IF(ISBLANK('[1]#export'!G73),"",'[1]#export'!G73)</f>
        <v>Anglican</v>
      </c>
      <c r="M72" s="2" t="str">
        <f>IF(ISBLANK('[1]#export'!I73),"",IF('[1]#export'!I73="Unlisted",'[1]#export'!I73,CONCATENATE("Grade "&amp;'[1]#export'!I73)))</f>
        <v>Grade II</v>
      </c>
      <c r="N72" s="1" t="str">
        <f>IF(ISBLANK('[1]#export'!F73),"",'[1]#export'!F73)</f>
        <v>Rural</v>
      </c>
      <c r="O72" s="1" t="str">
        <f>'[1]#export'!L73</f>
        <v>South West</v>
      </c>
      <c r="P72" s="1" t="str">
        <f>'[1]#export'!K73</f>
        <v>Repair</v>
      </c>
      <c r="Q72" s="1" t="str">
        <f>'[1]#fixed_data'!$B$6</f>
        <v>GB-CHC-1119845</v>
      </c>
      <c r="R72" s="1" t="str">
        <f>'[1]#fixed_data'!$B$7</f>
        <v>National Churches Trust</v>
      </c>
      <c r="S72" s="1" t="str">
        <f>'[1]#fixed_data'!$B$5</f>
        <v>https://www.nationalchurchestrust.org/</v>
      </c>
      <c r="T72" s="4">
        <f ca="1">'[1]#fixed_data'!$B$4</f>
        <v>43812</v>
      </c>
    </row>
    <row r="73" spans="1:20" x14ac:dyDescent="0.25">
      <c r="A73" s="1" t="str">
        <f>CONCATENATE('[1]#fixed_data'!$B$2&amp;'[1]#export'!B74)</f>
        <v>360G-NatChurchTrust-9483</v>
      </c>
      <c r="B73" s="2" t="str">
        <f t="shared" si="1"/>
        <v>Community award to TUNSTALL, Sacred Heart</v>
      </c>
      <c r="C73" s="1" t="str">
        <f>SUBSTITUTE('[1]#export'!J74,"DUPLICATE RECORD FOR CINNAMON - ","")</f>
        <v>Redevelop crypt to create new community meeting area, kitchen and toilets</v>
      </c>
      <c r="D73" s="1">
        <f>'[1]#export'!M74</f>
        <v>10000</v>
      </c>
      <c r="E73" s="1" t="str">
        <f>'[1]#fixed_data'!$B$3</f>
        <v>GBP</v>
      </c>
      <c r="F73" s="3">
        <f>'[1]#export'!N74</f>
        <v>43286</v>
      </c>
      <c r="G73" s="1" t="str">
        <f>'[1]#export'!C74</f>
        <v>TUNSTALL, Sacred Heart</v>
      </c>
      <c r="H73" s="1" t="str">
        <f>IF('[1]360_data'!I73="",CONCATENATE('[1]#fixed_data'!$B$8&amp;'[1]#export'!A74),IF(LEFT(I73,2)="SC","GB-SC-"&amp;I73,IF(LEFT(I73,3)="NIC","GB-NIC-"&amp;SUBSTITUTE(I73,"NIC",""),IF(LEFT(I73,1)="X","GB-REV-"&amp;I73,IF(AND(LEFT(I73,1)="1",LEN(I73)=6),"GB-NIC-"&amp;I73,IF(AND(LEFT(I73,1)="1",LEN(I73)=7),"GB-CHC-"&amp;I73,IF(LEN(I73)=6,"GB-CHC-"&amp;I73,"check_ID")))))))</f>
        <v>GB-CHC-234216</v>
      </c>
      <c r="I73" s="1" t="str">
        <f>IF(ISBLANK('[1]#export'!H74),"",IF('[1]#export'!H74="N/A","",IF('[1]#export'!H74="Excepted","",IF(LEN('[1]#export'!H74)&lt;5,"",SUBSTITUTE('[1]#export'!H74," ","")))))</f>
        <v>234216</v>
      </c>
      <c r="J73" s="1" t="str">
        <f>IF(ISBLANK('[1]#export'!D74),"",'[1]#export'!D74)</f>
        <v>Staffordshire</v>
      </c>
      <c r="K73" s="1" t="str">
        <f>'[1]#export'!E74</f>
        <v>ST6 6EE</v>
      </c>
      <c r="L73" s="1" t="str">
        <f>IF(ISBLANK('[1]#export'!G74),"",'[1]#export'!G74)</f>
        <v>Roman Catholic</v>
      </c>
      <c r="M73" s="2" t="str">
        <f>IF(ISBLANK('[1]#export'!I74),"",IF('[1]#export'!I74="Unlisted",'[1]#export'!I74,CONCATENATE("Grade "&amp;'[1]#export'!I74)))</f>
        <v>Grade II</v>
      </c>
      <c r="N73" s="1" t="str">
        <f>IF(ISBLANK('[1]#export'!F74),"",'[1]#export'!F74)</f>
        <v>Small town or suburb</v>
      </c>
      <c r="O73" s="1" t="str">
        <f>'[1]#export'!L74</f>
        <v>West Midlands</v>
      </c>
      <c r="P73" s="1" t="str">
        <f>'[1]#export'!K74</f>
        <v>Community</v>
      </c>
      <c r="Q73" s="1" t="str">
        <f>'[1]#fixed_data'!$B$6</f>
        <v>GB-CHC-1119845</v>
      </c>
      <c r="R73" s="1" t="str">
        <f>'[1]#fixed_data'!$B$7</f>
        <v>National Churches Trust</v>
      </c>
      <c r="S73" s="1" t="str">
        <f>'[1]#fixed_data'!$B$5</f>
        <v>https://www.nationalchurchestrust.org/</v>
      </c>
      <c r="T73" s="4">
        <f ca="1">'[1]#fixed_data'!$B$4</f>
        <v>43812</v>
      </c>
    </row>
    <row r="74" spans="1:20" x14ac:dyDescent="0.25">
      <c r="A74" s="1" t="str">
        <f>CONCATENATE('[1]#fixed_data'!$B$2&amp;'[1]#export'!B75)</f>
        <v>360G-NatChurchTrust-9495</v>
      </c>
      <c r="B74" s="2" t="str">
        <f t="shared" si="1"/>
        <v>Repair award to BARDWELL, St Peter and St Paul</v>
      </c>
      <c r="C74" s="1" t="str">
        <f>SUBSTITUTE('[1]#export'!J75,"DUPLICATE RECORD FOR CINNAMON - ","")</f>
        <v>Repair cracked stone mullions, replace slate on porch roof and masonry repairs</v>
      </c>
      <c r="D74" s="1">
        <f>'[1]#export'!M75</f>
        <v>10000</v>
      </c>
      <c r="E74" s="1" t="str">
        <f>'[1]#fixed_data'!$B$3</f>
        <v>GBP</v>
      </c>
      <c r="F74" s="3">
        <f>'[1]#export'!N75</f>
        <v>43286</v>
      </c>
      <c r="G74" s="1" t="str">
        <f>'[1]#export'!C75</f>
        <v>BARDWELL, St Peter and St Paul</v>
      </c>
      <c r="H74" s="1" t="str">
        <f>IF('[1]360_data'!I74="",CONCATENATE('[1]#fixed_data'!$B$8&amp;'[1]#export'!A75),IF(LEFT(I74,2)="SC","GB-SC-"&amp;I74,IF(LEFT(I74,3)="NIC","GB-NIC-"&amp;SUBSTITUTE(I74,"NIC",""),IF(LEFT(I74,1)="X","GB-REV-"&amp;I74,IF(AND(LEFT(I74,1)="1",LEN(I74)=6),"GB-NIC-"&amp;I74,IF(AND(LEFT(I74,1)="1",LEN(I74)=7),"GB-CHC-"&amp;I74,IF(LEN(I74)=6,"GB-CHC-"&amp;I74,"check_ID")))))))</f>
        <v>360G-NatChurchTrust-ORG:7881</v>
      </c>
      <c r="I74" s="1" t="str">
        <f>IF(ISBLANK('[1]#export'!H75),"",IF('[1]#export'!H75="N/A","",IF('[1]#export'!H75="Excepted","",IF(LEN('[1]#export'!H75)&lt;5,"",SUBSTITUTE('[1]#export'!H75," ","")))))</f>
        <v/>
      </c>
      <c r="J74" s="1" t="str">
        <f>IF(ISBLANK('[1]#export'!D75),"",'[1]#export'!D75)</f>
        <v>Suffolk</v>
      </c>
      <c r="K74" s="1" t="str">
        <f>'[1]#export'!E75</f>
        <v>IP31 1AH</v>
      </c>
      <c r="L74" s="1" t="str">
        <f>IF(ISBLANK('[1]#export'!G75),"",'[1]#export'!G75)</f>
        <v>Anglican</v>
      </c>
      <c r="M74" s="2" t="str">
        <f>IF(ISBLANK('[1]#export'!I75),"",IF('[1]#export'!I75="Unlisted",'[1]#export'!I75,CONCATENATE("Grade "&amp;'[1]#export'!I75)))</f>
        <v>Grade I</v>
      </c>
      <c r="N74" s="1" t="str">
        <f>IF(ISBLANK('[1]#export'!F75),"",'[1]#export'!F75)</f>
        <v>Rural</v>
      </c>
      <c r="O74" s="1" t="str">
        <f>'[1]#export'!L75</f>
        <v>East of England</v>
      </c>
      <c r="P74" s="1" t="str">
        <f>'[1]#export'!K75</f>
        <v>Repair</v>
      </c>
      <c r="Q74" s="1" t="str">
        <f>'[1]#fixed_data'!$B$6</f>
        <v>GB-CHC-1119845</v>
      </c>
      <c r="R74" s="1" t="str">
        <f>'[1]#fixed_data'!$B$7</f>
        <v>National Churches Trust</v>
      </c>
      <c r="S74" s="1" t="str">
        <f>'[1]#fixed_data'!$B$5</f>
        <v>https://www.nationalchurchestrust.org/</v>
      </c>
      <c r="T74" s="4">
        <f ca="1">'[1]#fixed_data'!$B$4</f>
        <v>43812</v>
      </c>
    </row>
    <row r="75" spans="1:20" x14ac:dyDescent="0.25">
      <c r="A75" s="1" t="str">
        <f>CONCATENATE('[1]#fixed_data'!$B$2&amp;'[1]#export'!B76)</f>
        <v>360G-NatChurchTrust-9497</v>
      </c>
      <c r="B75" s="2" t="str">
        <f t="shared" si="1"/>
        <v>Repair award to KIRBY LE SOKEN, St Michael</v>
      </c>
      <c r="C75" s="1" t="str">
        <f>SUBSTITUTE('[1]#export'!J76,"DUPLICATE RECORD FOR CINNAMON - ","")</f>
        <v>Stabilise East wall and repair cracks/damage</v>
      </c>
      <c r="D75" s="1">
        <f>'[1]#export'!M76</f>
        <v>10000</v>
      </c>
      <c r="E75" s="1" t="str">
        <f>'[1]#fixed_data'!$B$3</f>
        <v>GBP</v>
      </c>
      <c r="F75" s="3">
        <f>'[1]#export'!N76</f>
        <v>43286</v>
      </c>
      <c r="G75" s="1" t="str">
        <f>'[1]#export'!C76</f>
        <v>KIRBY LE SOKEN, St Michael</v>
      </c>
      <c r="H75" s="1" t="str">
        <f>IF('[1]360_data'!I75="",CONCATENATE('[1]#fixed_data'!$B$8&amp;'[1]#export'!A76),IF(LEFT(I75,2)="SC","GB-SC-"&amp;I75,IF(LEFT(I75,3)="NIC","GB-NIC-"&amp;SUBSTITUTE(I75,"NIC",""),IF(LEFT(I75,1)="X","GB-REV-"&amp;I75,IF(AND(LEFT(I75,1)="1",LEN(I75)=6),"GB-NIC-"&amp;I75,IF(AND(LEFT(I75,1)="1",LEN(I75)=7),"GB-CHC-"&amp;I75,IF(LEN(I75)=6,"GB-CHC-"&amp;I75,"check_ID")))))))</f>
        <v>GB-CHC-1128018</v>
      </c>
      <c r="I75" s="1" t="str">
        <f>IF(ISBLANK('[1]#export'!H76),"",IF('[1]#export'!H76="N/A","",IF('[1]#export'!H76="Excepted","",IF(LEN('[1]#export'!H76)&lt;5,"",SUBSTITUTE('[1]#export'!H76," ","")))))</f>
        <v>1128018</v>
      </c>
      <c r="J75" s="1" t="str">
        <f>IF(ISBLANK('[1]#export'!D76),"",'[1]#export'!D76)</f>
        <v>Essex</v>
      </c>
      <c r="K75" s="1" t="str">
        <f>'[1]#export'!E76</f>
        <v>CO13 0EH</v>
      </c>
      <c r="L75" s="1" t="str">
        <f>IF(ISBLANK('[1]#export'!G76),"",'[1]#export'!G76)</f>
        <v>Anglican</v>
      </c>
      <c r="M75" s="2" t="str">
        <f>IF(ISBLANK('[1]#export'!I76),"",IF('[1]#export'!I76="Unlisted",'[1]#export'!I76,CONCATENATE("Grade "&amp;'[1]#export'!I76)))</f>
        <v>Grade II*</v>
      </c>
      <c r="N75" s="1" t="str">
        <f>IF(ISBLANK('[1]#export'!F76),"",'[1]#export'!F76)</f>
        <v>Rural</v>
      </c>
      <c r="O75" s="1" t="str">
        <f>'[1]#export'!L76</f>
        <v>South East</v>
      </c>
      <c r="P75" s="1" t="str">
        <f>'[1]#export'!K76</f>
        <v>Repair</v>
      </c>
      <c r="Q75" s="1" t="str">
        <f>'[1]#fixed_data'!$B$6</f>
        <v>GB-CHC-1119845</v>
      </c>
      <c r="R75" s="1" t="str">
        <f>'[1]#fixed_data'!$B$7</f>
        <v>National Churches Trust</v>
      </c>
      <c r="S75" s="1" t="str">
        <f>'[1]#fixed_data'!$B$5</f>
        <v>https://www.nationalchurchestrust.org/</v>
      </c>
      <c r="T75" s="4">
        <f ca="1">'[1]#fixed_data'!$B$4</f>
        <v>43812</v>
      </c>
    </row>
    <row r="76" spans="1:20" x14ac:dyDescent="0.25">
      <c r="A76" s="1" t="str">
        <f>CONCATENATE('[1]#fixed_data'!$B$2&amp;'[1]#export'!B77)</f>
        <v>360G-NatChurchTrust-9513</v>
      </c>
      <c r="B76" s="2" t="str">
        <f t="shared" si="1"/>
        <v>Community award to BLAENPORTH, St David</v>
      </c>
      <c r="C76" s="1" t="str">
        <f>SUBSTITUTE('[1]#export'!J77,"DUPLICATE RECORD FOR CINNAMON - ","")</f>
        <v>Reordering, including removal of pews, improvements to toilets, kitchen, heating and lighting</v>
      </c>
      <c r="D76" s="1">
        <f>'[1]#export'!M77</f>
        <v>10000</v>
      </c>
      <c r="E76" s="1" t="str">
        <f>'[1]#fixed_data'!$B$3</f>
        <v>GBP</v>
      </c>
      <c r="F76" s="3">
        <f>'[1]#export'!N77</f>
        <v>43286</v>
      </c>
      <c r="G76" s="1" t="str">
        <f>'[1]#export'!C77</f>
        <v>BLAENPORTH, St David</v>
      </c>
      <c r="H76" s="1" t="str">
        <f>IF('[1]360_data'!I76="",CONCATENATE('[1]#fixed_data'!$B$8&amp;'[1]#export'!A77),IF(LEFT(I76,2)="SC","GB-SC-"&amp;I76,IF(LEFT(I76,3)="NIC","GB-NIC-"&amp;SUBSTITUTE(I76,"NIC",""),IF(LEFT(I76,1)="X","GB-REV-"&amp;I76,IF(AND(LEFT(I76,1)="1",LEN(I76)=6),"GB-NIC-"&amp;I76,IF(AND(LEFT(I76,1)="1",LEN(I76)=7),"GB-CHC-"&amp;I76,IF(LEN(I76)=6,"GB-CHC-"&amp;I76,"check_ID")))))))</f>
        <v>360G-NatChurchTrust-ORG:7899</v>
      </c>
      <c r="I76" s="1" t="str">
        <f>IF(ISBLANK('[1]#export'!H77),"",IF('[1]#export'!H77="N/A","",IF('[1]#export'!H77="Excepted","",IF(LEN('[1]#export'!H77)&lt;5,"",SUBSTITUTE('[1]#export'!H77," ","")))))</f>
        <v/>
      </c>
      <c r="J76" s="1" t="str">
        <f>IF(ISBLANK('[1]#export'!D77),"",'[1]#export'!D77)</f>
        <v>Ceredigion</v>
      </c>
      <c r="K76" s="1" t="str">
        <f>'[1]#export'!E77</f>
        <v>SA43 2AP</v>
      </c>
      <c r="L76" s="1" t="str">
        <f>IF(ISBLANK('[1]#export'!G77),"",'[1]#export'!G77)</f>
        <v>Anglican</v>
      </c>
      <c r="M76" s="2" t="str">
        <f>IF(ISBLANK('[1]#export'!I77),"",IF('[1]#export'!I77="Unlisted",'[1]#export'!I77,CONCATENATE("Grade "&amp;'[1]#export'!I77)))</f>
        <v>Grade II</v>
      </c>
      <c r="N76" s="1" t="str">
        <f>IF(ISBLANK('[1]#export'!F77),"",'[1]#export'!F77)</f>
        <v>Rural</v>
      </c>
      <c r="O76" s="1" t="str">
        <f>'[1]#export'!L77</f>
        <v>Wales</v>
      </c>
      <c r="P76" s="1" t="str">
        <f>'[1]#export'!K77</f>
        <v>Community</v>
      </c>
      <c r="Q76" s="1" t="str">
        <f>'[1]#fixed_data'!$B$6</f>
        <v>GB-CHC-1119845</v>
      </c>
      <c r="R76" s="1" t="str">
        <f>'[1]#fixed_data'!$B$7</f>
        <v>National Churches Trust</v>
      </c>
      <c r="S76" s="1" t="str">
        <f>'[1]#fixed_data'!$B$5</f>
        <v>https://www.nationalchurchestrust.org/</v>
      </c>
      <c r="T76" s="4">
        <f ca="1">'[1]#fixed_data'!$B$4</f>
        <v>43812</v>
      </c>
    </row>
    <row r="77" spans="1:20" x14ac:dyDescent="0.25">
      <c r="A77" s="1" t="str">
        <f>CONCATENATE('[1]#fixed_data'!$B$2&amp;'[1]#export'!B78)</f>
        <v>360G-NatChurchTrust-9518</v>
      </c>
      <c r="B77" s="2" t="str">
        <f t="shared" si="1"/>
        <v>Repair award to UPTON MAGNA, St Lucia</v>
      </c>
      <c r="C77" s="1" t="str">
        <f>SUBSTITUTE('[1]#export'!J78,"DUPLICATE RECORD FOR CINNAMON - ","")</f>
        <v>Re-laying Nave and North aisles roofs as no existing roofing felt on these areas, replacing underlying ceiling panels and plaster between rafters to nave south slope, and patch repairing north slopes in nave _x000D_
and north aisle. Tying tower wall to the nave</v>
      </c>
      <c r="D77" s="1">
        <f>'[1]#export'!M78</f>
        <v>10000</v>
      </c>
      <c r="E77" s="1" t="str">
        <f>'[1]#fixed_data'!$B$3</f>
        <v>GBP</v>
      </c>
      <c r="F77" s="3">
        <f>'[1]#export'!N78</f>
        <v>43286</v>
      </c>
      <c r="G77" s="1" t="str">
        <f>'[1]#export'!C78</f>
        <v>UPTON MAGNA, St Lucia</v>
      </c>
      <c r="H77" s="1" t="str">
        <f>IF('[1]360_data'!I77="",CONCATENATE('[1]#fixed_data'!$B$8&amp;'[1]#export'!A78),IF(LEFT(I77,2)="SC","GB-SC-"&amp;I77,IF(LEFT(I77,3)="NIC","GB-NIC-"&amp;SUBSTITUTE(I77,"NIC",""),IF(LEFT(I77,1)="X","GB-REV-"&amp;I77,IF(AND(LEFT(I77,1)="1",LEN(I77)=6),"GB-NIC-"&amp;I77,IF(AND(LEFT(I77,1)="1",LEN(I77)=7),"GB-CHC-"&amp;I77,IF(LEN(I77)=6,"GB-CHC-"&amp;I77,"check_ID")))))))</f>
        <v>GB-CHC-250157</v>
      </c>
      <c r="I77" s="1" t="str">
        <f>IF(ISBLANK('[1]#export'!H78),"",IF('[1]#export'!H78="N/A","",IF('[1]#export'!H78="Excepted","",IF(LEN('[1]#export'!H78)&lt;5,"",SUBSTITUTE('[1]#export'!H78," ","")))))</f>
        <v>250157</v>
      </c>
      <c r="J77" s="1" t="str">
        <f>IF(ISBLANK('[1]#export'!D78),"",'[1]#export'!D78)</f>
        <v>Shropshire</v>
      </c>
      <c r="K77" s="1" t="str">
        <f>'[1]#export'!E78</f>
        <v>SY4 4TZ</v>
      </c>
      <c r="L77" s="1" t="str">
        <f>IF(ISBLANK('[1]#export'!G78),"",'[1]#export'!G78)</f>
        <v>Anglican</v>
      </c>
      <c r="M77" s="2" t="str">
        <f>IF(ISBLANK('[1]#export'!I78),"",IF('[1]#export'!I78="Unlisted",'[1]#export'!I78,CONCATENATE("Grade "&amp;'[1]#export'!I78)))</f>
        <v>Grade II*</v>
      </c>
      <c r="N77" s="1" t="str">
        <f>IF(ISBLANK('[1]#export'!F78),"",'[1]#export'!F78)</f>
        <v>Rural</v>
      </c>
      <c r="O77" s="1" t="str">
        <f>'[1]#export'!L78</f>
        <v>West Midlands</v>
      </c>
      <c r="P77" s="1" t="str">
        <f>'[1]#export'!K78</f>
        <v>Repair</v>
      </c>
      <c r="Q77" s="1" t="str">
        <f>'[1]#fixed_data'!$B$6</f>
        <v>GB-CHC-1119845</v>
      </c>
      <c r="R77" s="1" t="str">
        <f>'[1]#fixed_data'!$B$7</f>
        <v>National Churches Trust</v>
      </c>
      <c r="S77" s="1" t="str">
        <f>'[1]#fixed_data'!$B$5</f>
        <v>https://www.nationalchurchestrust.org/</v>
      </c>
      <c r="T77" s="4">
        <f ca="1">'[1]#fixed_data'!$B$4</f>
        <v>43812</v>
      </c>
    </row>
    <row r="78" spans="1:20" x14ac:dyDescent="0.25">
      <c r="A78" s="1" t="str">
        <f>CONCATENATE('[1]#fixed_data'!$B$2&amp;'[1]#export'!B79)</f>
        <v>360G-NatChurchTrust-9529</v>
      </c>
      <c r="B78" s="2" t="str">
        <f t="shared" si="1"/>
        <v>Cinnamon Network award to LITTLE ELLINGHAM, St Peter</v>
      </c>
      <c r="C78" s="1" t="str">
        <f>SUBSTITUTE('[1]#export'!J79,"DUPLICATE RECORD FOR CINNAMON - ","")</f>
        <v>Christmas Lunch on Jesus</v>
      </c>
      <c r="D78" s="1">
        <f>'[1]#export'!M79</f>
        <v>2000</v>
      </c>
      <c r="E78" s="1" t="str">
        <f>'[1]#fixed_data'!$B$3</f>
        <v>GBP</v>
      </c>
      <c r="F78" s="3">
        <f>'[1]#export'!N79</f>
        <v>43166</v>
      </c>
      <c r="G78" s="1" t="str">
        <f>'[1]#export'!C79</f>
        <v>LITTLE ELLINGHAM, St Peter</v>
      </c>
      <c r="H78" s="1" t="str">
        <f>IF('[1]360_data'!I78="",CONCATENATE('[1]#fixed_data'!$B$8&amp;'[1]#export'!A79),IF(LEFT(I78,2)="SC","GB-SC-"&amp;I78,IF(LEFT(I78,3)="NIC","GB-NIC-"&amp;SUBSTITUTE(I78,"NIC",""),IF(LEFT(I78,1)="X","GB-REV-"&amp;I78,IF(AND(LEFT(I78,1)="1",LEN(I78)=6),"GB-NIC-"&amp;I78,IF(AND(LEFT(I78,1)="1",LEN(I78)=7),"GB-CHC-"&amp;I78,IF(LEN(I78)=6,"GB-CHC-"&amp;I78,"check_ID")))))))</f>
        <v>360G-NatChurchTrust-ORG:7712</v>
      </c>
      <c r="I78" s="1" t="str">
        <f>IF(ISBLANK('[1]#export'!H79),"",IF('[1]#export'!H79="N/A","",IF('[1]#export'!H79="Excepted","",IF(LEN('[1]#export'!H79)&lt;5,"",SUBSTITUTE('[1]#export'!H79," ","")))))</f>
        <v/>
      </c>
      <c r="J78" s="1" t="str">
        <f>IF(ISBLANK('[1]#export'!D79),"",'[1]#export'!D79)</f>
        <v>Norfolk</v>
      </c>
      <c r="K78" s="1" t="str">
        <f>'[1]#export'!E79</f>
        <v>NR17 1JH</v>
      </c>
      <c r="L78" s="1" t="str">
        <f>IF(ISBLANK('[1]#export'!G79),"",'[1]#export'!G79)</f>
        <v>Anglican</v>
      </c>
      <c r="M78" s="2" t="str">
        <f>IF(ISBLANK('[1]#export'!I79),"",IF('[1]#export'!I79="Unlisted",'[1]#export'!I79,CONCATENATE("Grade "&amp;'[1]#export'!I79)))</f>
        <v>Grade II*</v>
      </c>
      <c r="N78" s="1" t="str">
        <f>IF(ISBLANK('[1]#export'!F79),"",'[1]#export'!F79)</f>
        <v>Rural</v>
      </c>
      <c r="O78" s="1" t="str">
        <f>'[1]#export'!L79</f>
        <v>East of England</v>
      </c>
      <c r="P78" s="1" t="str">
        <f>'[1]#export'!K79</f>
        <v>Cinnamon Network</v>
      </c>
      <c r="Q78" s="1" t="str">
        <f>'[1]#fixed_data'!$B$6</f>
        <v>GB-CHC-1119845</v>
      </c>
      <c r="R78" s="1" t="str">
        <f>'[1]#fixed_data'!$B$7</f>
        <v>National Churches Trust</v>
      </c>
      <c r="S78" s="1" t="str">
        <f>'[1]#fixed_data'!$B$5</f>
        <v>https://www.nationalchurchestrust.org/</v>
      </c>
      <c r="T78" s="4">
        <f ca="1">'[1]#fixed_data'!$B$4</f>
        <v>43812</v>
      </c>
    </row>
    <row r="79" spans="1:20" x14ac:dyDescent="0.25">
      <c r="A79" s="1" t="str">
        <f>CONCATENATE('[1]#fixed_data'!$B$2&amp;'[1]#export'!B80)</f>
        <v>360G-NatChurchTrust-9530</v>
      </c>
      <c r="B79" s="2" t="str">
        <f t="shared" si="1"/>
        <v>Cinnamon Network award to ALKHAM, St Anthony of Pamiers</v>
      </c>
      <c r="C79" s="1" t="str">
        <f>SUBSTITUTE('[1]#export'!J80,"DUPLICATE RECORD FOR CINNAMON - ","")</f>
        <v>Community Money Advice or Linking Lives UK</v>
      </c>
      <c r="D79" s="1">
        <f>'[1]#export'!M80</f>
        <v>2000</v>
      </c>
      <c r="E79" s="1" t="str">
        <f>'[1]#fixed_data'!$B$3</f>
        <v>GBP</v>
      </c>
      <c r="F79" s="3">
        <f>'[1]#export'!N80</f>
        <v>43166</v>
      </c>
      <c r="G79" s="1" t="str">
        <f>'[1]#export'!C80</f>
        <v>ALKHAM, St Anthony of Pamiers</v>
      </c>
      <c r="H79" s="1" t="str">
        <f>IF('[1]360_data'!I79="",CONCATENATE('[1]#fixed_data'!$B$8&amp;'[1]#export'!A80),IF(LEFT(I79,2)="SC","GB-SC-"&amp;I79,IF(LEFT(I79,3)="NIC","GB-NIC-"&amp;SUBSTITUTE(I79,"NIC",""),IF(LEFT(I79,1)="X","GB-REV-"&amp;I79,IF(AND(LEFT(I79,1)="1",LEN(I79)=6),"GB-NIC-"&amp;I79,IF(AND(LEFT(I79,1)="1",LEN(I79)=7),"GB-CHC-"&amp;I79,IF(LEN(I79)=6,"GB-CHC-"&amp;I79,"check_ID")))))))</f>
        <v>360G-NatChurchTrust-ORG:7645</v>
      </c>
      <c r="I79" s="1" t="str">
        <f>IF(ISBLANK('[1]#export'!H80),"",IF('[1]#export'!H80="N/A","",IF('[1]#export'!H80="Excepted","",IF(LEN('[1]#export'!H80)&lt;5,"",SUBSTITUTE('[1]#export'!H80," ","")))))</f>
        <v/>
      </c>
      <c r="J79" s="1" t="str">
        <f>IF(ISBLANK('[1]#export'!D80),"",'[1]#export'!D80)</f>
        <v>Kent</v>
      </c>
      <c r="K79" s="1" t="str">
        <f>'[1]#export'!E80</f>
        <v>CT15 7DF</v>
      </c>
      <c r="L79" s="1" t="str">
        <f>IF(ISBLANK('[1]#export'!G80),"",'[1]#export'!G80)</f>
        <v>Anglican</v>
      </c>
      <c r="M79" s="2" t="str">
        <f>IF(ISBLANK('[1]#export'!I80),"",IF('[1]#export'!I80="Unlisted",'[1]#export'!I80,CONCATENATE("Grade "&amp;'[1]#export'!I80)))</f>
        <v>Grade I</v>
      </c>
      <c r="N79" s="1" t="str">
        <f>IF(ISBLANK('[1]#export'!F80),"",'[1]#export'!F80)</f>
        <v>Rural</v>
      </c>
      <c r="O79" s="1" t="str">
        <f>'[1]#export'!L80</f>
        <v>South East</v>
      </c>
      <c r="P79" s="1" t="str">
        <f>'[1]#export'!K80</f>
        <v>Cinnamon Network</v>
      </c>
      <c r="Q79" s="1" t="str">
        <f>'[1]#fixed_data'!$B$6</f>
        <v>GB-CHC-1119845</v>
      </c>
      <c r="R79" s="1" t="str">
        <f>'[1]#fixed_data'!$B$7</f>
        <v>National Churches Trust</v>
      </c>
      <c r="S79" s="1" t="str">
        <f>'[1]#fixed_data'!$B$5</f>
        <v>https://www.nationalchurchestrust.org/</v>
      </c>
      <c r="T79" s="4">
        <f ca="1">'[1]#fixed_data'!$B$4</f>
        <v>43812</v>
      </c>
    </row>
    <row r="80" spans="1:20" x14ac:dyDescent="0.25">
      <c r="A80" s="1" t="str">
        <f>CONCATENATE('[1]#fixed_data'!$B$2&amp;'[1]#export'!B81)</f>
        <v>360G-NatChurchTrust-9531</v>
      </c>
      <c r="B80" s="2" t="str">
        <f t="shared" si="1"/>
        <v>Cinnamon Network award to BIRMINGHAM, STECHFORD, All Saints</v>
      </c>
      <c r="C80" s="1" t="str">
        <f>SUBSTITUTE('[1]#export'!J81,"DUPLICATE RECORD FOR CINNAMON - ","")</f>
        <v>Community Money Advice</v>
      </c>
      <c r="D80" s="1">
        <f>'[1]#export'!M81</f>
        <v>2000</v>
      </c>
      <c r="E80" s="1" t="str">
        <f>'[1]#fixed_data'!$B$3</f>
        <v>GBP</v>
      </c>
      <c r="F80" s="3">
        <f>'[1]#export'!N81</f>
        <v>43166</v>
      </c>
      <c r="G80" s="1" t="str">
        <f>'[1]#export'!C81</f>
        <v>BIRMINGHAM, STECHFORD, All Saints</v>
      </c>
      <c r="H80" s="1" t="str">
        <f>IF('[1]360_data'!I80="",CONCATENATE('[1]#fixed_data'!$B$8&amp;'[1]#export'!A81),IF(LEFT(I80,2)="SC","GB-SC-"&amp;I80,IF(LEFT(I80,3)="NIC","GB-NIC-"&amp;SUBSTITUTE(I80,"NIC",""),IF(LEFT(I80,1)="X","GB-REV-"&amp;I80,IF(AND(LEFT(I80,1)="1",LEN(I80)=6),"GB-NIC-"&amp;I80,IF(AND(LEFT(I80,1)="1",LEN(I80)=7),"GB-CHC-"&amp;I80,IF(LEN(I80)=6,"GB-CHC-"&amp;I80,"check_ID")))))))</f>
        <v>GB-CHC-243931</v>
      </c>
      <c r="I80" s="1" t="str">
        <f>IF(ISBLANK('[1]#export'!H81),"",IF('[1]#export'!H81="N/A","",IF('[1]#export'!H81="Excepted","",IF(LEN('[1]#export'!H81)&lt;5,"",SUBSTITUTE('[1]#export'!H81," ","")))))</f>
        <v>243931</v>
      </c>
      <c r="J80" s="1" t="str">
        <f>IF(ISBLANK('[1]#export'!D81),"",'[1]#export'!D81)</f>
        <v>West Midlands</v>
      </c>
      <c r="K80" s="1" t="str">
        <f>'[1]#export'!E81</f>
        <v>B33 8UA</v>
      </c>
      <c r="L80" s="1" t="str">
        <f>IF(ISBLANK('[1]#export'!G81),"",'[1]#export'!G81)</f>
        <v>Anglican</v>
      </c>
      <c r="M80" s="2" t="str">
        <f>IF(ISBLANK('[1]#export'!I81),"",IF('[1]#export'!I81="Unlisted",'[1]#export'!I81,CONCATENATE("Grade "&amp;'[1]#export'!I81)))</f>
        <v>Grade Unl</v>
      </c>
      <c r="N80" s="1" t="str">
        <f>IF(ISBLANK('[1]#export'!F81),"",'[1]#export'!F81)</f>
        <v>Urban</v>
      </c>
      <c r="O80" s="1" t="str">
        <f>'[1]#export'!L81</f>
        <v>West Midlands</v>
      </c>
      <c r="P80" s="1" t="str">
        <f>'[1]#export'!K81</f>
        <v>Cinnamon Network</v>
      </c>
      <c r="Q80" s="1" t="str">
        <f>'[1]#fixed_data'!$B$6</f>
        <v>GB-CHC-1119845</v>
      </c>
      <c r="R80" s="1" t="str">
        <f>'[1]#fixed_data'!$B$7</f>
        <v>National Churches Trust</v>
      </c>
      <c r="S80" s="1" t="str">
        <f>'[1]#fixed_data'!$B$5</f>
        <v>https://www.nationalchurchestrust.org/</v>
      </c>
      <c r="T80" s="4">
        <f ca="1">'[1]#fixed_data'!$B$4</f>
        <v>43812</v>
      </c>
    </row>
    <row r="81" spans="1:20" x14ac:dyDescent="0.25">
      <c r="A81" s="1" t="str">
        <f>CONCATENATE('[1]#fixed_data'!$B$2&amp;'[1]#export'!B82)</f>
        <v>360G-NatChurchTrust-9532</v>
      </c>
      <c r="B81" s="2" t="str">
        <f t="shared" si="1"/>
        <v>Cinnamon Network award to BEVERLEY, St Mary</v>
      </c>
      <c r="C81" s="1" t="str">
        <f>SUBSTITUTE('[1]#export'!J82,"DUPLICATE RECORD FOR CINNAMON - ","")</f>
        <v>Linking Lives</v>
      </c>
      <c r="D81" s="1">
        <f>'[1]#export'!M82</f>
        <v>2000</v>
      </c>
      <c r="E81" s="1" t="str">
        <f>'[1]#fixed_data'!$B$3</f>
        <v>GBP</v>
      </c>
      <c r="F81" s="3">
        <f>'[1]#export'!N82</f>
        <v>43166</v>
      </c>
      <c r="G81" s="1" t="str">
        <f>'[1]#export'!C82</f>
        <v>BEVERLEY, St Mary</v>
      </c>
      <c r="H81" s="1" t="str">
        <f>IF('[1]360_data'!I81="",CONCATENATE('[1]#fixed_data'!$B$8&amp;'[1]#export'!A82),IF(LEFT(I81,2)="SC","GB-SC-"&amp;I81,IF(LEFT(I81,3)="NIC","GB-NIC-"&amp;SUBSTITUTE(I81,"NIC",""),IF(LEFT(I81,1)="X","GB-REV-"&amp;I81,IF(AND(LEFT(I81,1)="1",LEN(I81)=6),"GB-NIC-"&amp;I81,IF(AND(LEFT(I81,1)="1",LEN(I81)=7),"GB-CHC-"&amp;I81,IF(LEN(I81)=6,"GB-CHC-"&amp;I81,"check_ID")))))))</f>
        <v>GB-CHC-1131295</v>
      </c>
      <c r="I81" s="1" t="str">
        <f>IF(ISBLANK('[1]#export'!H82),"",IF('[1]#export'!H82="N/A","",IF('[1]#export'!H82="Excepted","",IF(LEN('[1]#export'!H82)&lt;5,"",SUBSTITUTE('[1]#export'!H82," ","")))))</f>
        <v>1131295</v>
      </c>
      <c r="J81" s="1" t="str">
        <f>IF(ISBLANK('[1]#export'!D82),"",'[1]#export'!D82)</f>
        <v>Yorkshire</v>
      </c>
      <c r="K81" s="1" t="str">
        <f>'[1]#export'!E82</f>
        <v>HU17 8DL</v>
      </c>
      <c r="L81" s="1" t="str">
        <f>IF(ISBLANK('[1]#export'!G82),"",'[1]#export'!G82)</f>
        <v>Anglican</v>
      </c>
      <c r="M81" s="2" t="str">
        <f>IF(ISBLANK('[1]#export'!I82),"",IF('[1]#export'!I82="Unlisted",'[1]#export'!I82,CONCATENATE("Grade "&amp;'[1]#export'!I82)))</f>
        <v>Grade I</v>
      </c>
      <c r="N81" s="1" t="str">
        <f>IF(ISBLANK('[1]#export'!F82),"",'[1]#export'!F82)</f>
        <v>Urban</v>
      </c>
      <c r="O81" s="1" t="str">
        <f>'[1]#export'!L82</f>
        <v>Yorkshire</v>
      </c>
      <c r="P81" s="1" t="str">
        <f>'[1]#export'!K82</f>
        <v>Cinnamon Network</v>
      </c>
      <c r="Q81" s="1" t="str">
        <f>'[1]#fixed_data'!$B$6</f>
        <v>GB-CHC-1119845</v>
      </c>
      <c r="R81" s="1" t="str">
        <f>'[1]#fixed_data'!$B$7</f>
        <v>National Churches Trust</v>
      </c>
      <c r="S81" s="1" t="str">
        <f>'[1]#fixed_data'!$B$5</f>
        <v>https://www.nationalchurchestrust.org/</v>
      </c>
      <c r="T81" s="4">
        <f ca="1">'[1]#fixed_data'!$B$4</f>
        <v>43812</v>
      </c>
    </row>
    <row r="82" spans="1:20" x14ac:dyDescent="0.25">
      <c r="A82" s="1" t="str">
        <f>CONCATENATE('[1]#fixed_data'!$B$2&amp;'[1]#export'!B83)</f>
        <v>360G-NatChurchTrust-9533</v>
      </c>
      <c r="B82" s="2" t="str">
        <f t="shared" si="1"/>
        <v>Cinnamon Network award to LLANDULAS, St Cynbryd</v>
      </c>
      <c r="C82" s="1" t="str">
        <f>SUBSTITUTE('[1]#export'!J83,"DUPLICATE RECORD FOR CINNAMON - ","")</f>
        <v xml:space="preserve"> Kid's Matter  parenting scheme</v>
      </c>
      <c r="D82" s="1">
        <f>'[1]#export'!M83</f>
        <v>2000</v>
      </c>
      <c r="E82" s="1" t="str">
        <f>'[1]#fixed_data'!$B$3</f>
        <v>GBP</v>
      </c>
      <c r="F82" s="3">
        <f>'[1]#export'!N83</f>
        <v>43166</v>
      </c>
      <c r="G82" s="1" t="str">
        <f>'[1]#export'!C83</f>
        <v>LLANDULAS, St Cynbryd</v>
      </c>
      <c r="H82" s="1" t="str">
        <f>IF('[1]360_data'!I82="",CONCATENATE('[1]#fixed_data'!$B$8&amp;'[1]#export'!A83),IF(LEFT(I82,2)="SC","GB-SC-"&amp;I82,IF(LEFT(I82,3)="NIC","GB-NIC-"&amp;SUBSTITUTE(I82,"NIC",""),IF(LEFT(I82,1)="X","GB-REV-"&amp;I82,IF(AND(LEFT(I82,1)="1",LEN(I82)=6),"GB-NIC-"&amp;I82,IF(AND(LEFT(I82,1)="1",LEN(I82)=7),"GB-CHC-"&amp;I82,IF(LEN(I82)=6,"GB-CHC-"&amp;I82,"check_ID")))))))</f>
        <v>360G-NatChurchTrust-ORG:7694</v>
      </c>
      <c r="I82" s="1" t="str">
        <f>IF(ISBLANK('[1]#export'!H83),"",IF('[1]#export'!H83="N/A","",IF('[1]#export'!H83="Excepted","",IF(LEN('[1]#export'!H83)&lt;5,"",SUBSTITUTE('[1]#export'!H83," ","")))))</f>
        <v/>
      </c>
      <c r="J82" s="1" t="str">
        <f>IF(ISBLANK('[1]#export'!D83),"",'[1]#export'!D83)</f>
        <v>Conwy</v>
      </c>
      <c r="K82" s="1" t="str">
        <f>'[1]#export'!E83</f>
        <v>LL22 8EN</v>
      </c>
      <c r="L82" s="1" t="str">
        <f>IF(ISBLANK('[1]#export'!G83),"",'[1]#export'!G83)</f>
        <v>Anglican</v>
      </c>
      <c r="M82" s="2" t="str">
        <f>IF(ISBLANK('[1]#export'!I83),"",IF('[1]#export'!I83="Unlisted",'[1]#export'!I83,CONCATENATE("Grade "&amp;'[1]#export'!I83)))</f>
        <v>Grade II*</v>
      </c>
      <c r="N82" s="1" t="str">
        <f>IF(ISBLANK('[1]#export'!F83),"",'[1]#export'!F83)</f>
        <v>Small town or suburb</v>
      </c>
      <c r="O82" s="1" t="str">
        <f>'[1]#export'!L83</f>
        <v>Wales</v>
      </c>
      <c r="P82" s="1" t="str">
        <f>'[1]#export'!K83</f>
        <v>Cinnamon Network</v>
      </c>
      <c r="Q82" s="1" t="str">
        <f>'[1]#fixed_data'!$B$6</f>
        <v>GB-CHC-1119845</v>
      </c>
      <c r="R82" s="1" t="str">
        <f>'[1]#fixed_data'!$B$7</f>
        <v>National Churches Trust</v>
      </c>
      <c r="S82" s="1" t="str">
        <f>'[1]#fixed_data'!$B$5</f>
        <v>https://www.nationalchurchestrust.org/</v>
      </c>
      <c r="T82" s="4">
        <f ca="1">'[1]#fixed_data'!$B$4</f>
        <v>43812</v>
      </c>
    </row>
    <row r="83" spans="1:20" x14ac:dyDescent="0.25">
      <c r="A83" s="1" t="str">
        <f>CONCATENATE('[1]#fixed_data'!$B$2&amp;'[1]#export'!B84)</f>
        <v>360G-NatChurchTrust-9539</v>
      </c>
      <c r="B83" s="2" t="str">
        <f t="shared" si="1"/>
        <v>Maintenance award to SCOTHERN, St Germain</v>
      </c>
      <c r="C83" s="1" t="str">
        <f>SUBSTITUTE('[1]#export'!J84,"DUPLICATE RECORD FOR CINNAMON - ","")</f>
        <v>Repairs to stone parapet on roof, remove rotten window frames and replace flat roof on north transept</v>
      </c>
      <c r="D83" s="1">
        <f>'[1]#export'!M84</f>
        <v>3000</v>
      </c>
      <c r="E83" s="1" t="str">
        <f>'[1]#fixed_data'!$B$3</f>
        <v>GBP</v>
      </c>
      <c r="F83" s="3">
        <f>'[1]#export'!N84</f>
        <v>43286</v>
      </c>
      <c r="G83" s="1" t="str">
        <f>'[1]#export'!C84</f>
        <v>SCOTHERN, St Germain</v>
      </c>
      <c r="H83" s="1" t="str">
        <f>IF('[1]360_data'!I83="",CONCATENATE('[1]#fixed_data'!$B$8&amp;'[1]#export'!A84),IF(LEFT(I83,2)="SC","GB-SC-"&amp;I83,IF(LEFT(I83,3)="NIC","GB-NIC-"&amp;SUBSTITUTE(I83,"NIC",""),IF(LEFT(I83,1)="X","GB-REV-"&amp;I83,IF(AND(LEFT(I83,1)="1",LEN(I83)=6),"GB-NIC-"&amp;I83,IF(AND(LEFT(I83,1)="1",LEN(I83)=7),"GB-CHC-"&amp;I83,IF(LEN(I83)=6,"GB-CHC-"&amp;I83,"check_ID")))))))</f>
        <v>360G-NatChurchTrust-ORG:7920</v>
      </c>
      <c r="I83" s="1" t="str">
        <f>IF(ISBLANK('[1]#export'!H84),"",IF('[1]#export'!H84="N/A","",IF('[1]#export'!H84="Excepted","",IF(LEN('[1]#export'!H84)&lt;5,"",SUBSTITUTE('[1]#export'!H84," ","")))))</f>
        <v/>
      </c>
      <c r="J83" s="1" t="str">
        <f>IF(ISBLANK('[1]#export'!D84),"",'[1]#export'!D84)</f>
        <v>Lincolnshire</v>
      </c>
      <c r="K83" s="1" t="str">
        <f>'[1]#export'!E84</f>
        <v>LN2 2UA</v>
      </c>
      <c r="L83" s="1" t="str">
        <f>IF(ISBLANK('[1]#export'!G84),"",'[1]#export'!G84)</f>
        <v>Anglican</v>
      </c>
      <c r="M83" s="2" t="str">
        <f>IF(ISBLANK('[1]#export'!I84),"",IF('[1]#export'!I84="Unlisted",'[1]#export'!I84,CONCATENATE("Grade "&amp;'[1]#export'!I84)))</f>
        <v>Grade II*</v>
      </c>
      <c r="N83" s="1" t="str">
        <f>IF(ISBLANK('[1]#export'!F84),"",'[1]#export'!F84)</f>
        <v>Rural</v>
      </c>
      <c r="O83" s="1" t="str">
        <f>'[1]#export'!L84</f>
        <v>East Midlands</v>
      </c>
      <c r="P83" s="1" t="str">
        <f>'[1]#export'!K84</f>
        <v>Maintenance</v>
      </c>
      <c r="Q83" s="1" t="str">
        <f>'[1]#fixed_data'!$B$6</f>
        <v>GB-CHC-1119845</v>
      </c>
      <c r="R83" s="1" t="str">
        <f>'[1]#fixed_data'!$B$7</f>
        <v>National Churches Trust</v>
      </c>
      <c r="S83" s="1" t="str">
        <f>'[1]#fixed_data'!$B$5</f>
        <v>https://www.nationalchurchestrust.org/</v>
      </c>
      <c r="T83" s="4">
        <f ca="1">'[1]#fixed_data'!$B$4</f>
        <v>43812</v>
      </c>
    </row>
    <row r="84" spans="1:20" x14ac:dyDescent="0.25">
      <c r="A84" s="1" t="str">
        <f>CONCATENATE('[1]#fixed_data'!$B$2&amp;'[1]#export'!B85)</f>
        <v>360G-NatChurchTrust-9541</v>
      </c>
      <c r="B84" s="2" t="str">
        <f t="shared" si="1"/>
        <v>Community award to PICKERING, Pickering Methodist Church</v>
      </c>
      <c r="C84" s="1" t="str">
        <f>SUBSTITUTE('[1]#export'!J85,"DUPLICATE RECORD FOR CINNAMON - ","")</f>
        <v>Re-ordering to re-site kitchen and toilets and provide cafe area</v>
      </c>
      <c r="D84" s="1">
        <f>'[1]#export'!M85</f>
        <v>8000</v>
      </c>
      <c r="E84" s="1" t="str">
        <f>'[1]#fixed_data'!$B$3</f>
        <v>GBP</v>
      </c>
      <c r="F84" s="3">
        <f>'[1]#export'!N85</f>
        <v>43412</v>
      </c>
      <c r="G84" s="1" t="str">
        <f>'[1]#export'!C85</f>
        <v>PICKERING, Pickering Methodist Church</v>
      </c>
      <c r="H84" s="1" t="str">
        <f>IF('[1]360_data'!I84="",CONCATENATE('[1]#fixed_data'!$B$8&amp;'[1]#export'!A85),IF(LEFT(I84,2)="SC","GB-SC-"&amp;I84,IF(LEFT(I84,3)="NIC","GB-NIC-"&amp;SUBSTITUTE(I84,"NIC",""),IF(LEFT(I84,1)="X","GB-REV-"&amp;I84,IF(AND(LEFT(I84,1)="1",LEN(I84)=6),"GB-NIC-"&amp;I84,IF(AND(LEFT(I84,1)="1",LEN(I84)=7),"GB-CHC-"&amp;I84,IF(LEN(I84)=6,"GB-CHC-"&amp;I84,"check_ID")))))))</f>
        <v>360G-NatChurchTrust-ORG:7922</v>
      </c>
      <c r="I84" s="1" t="str">
        <f>IF(ISBLANK('[1]#export'!H85),"",IF('[1]#export'!H85="N/A","",IF('[1]#export'!H85="Excepted","",IF(LEN('[1]#export'!H85)&lt;5,"",SUBSTITUTE('[1]#export'!H85," ","")))))</f>
        <v/>
      </c>
      <c r="J84" s="1" t="str">
        <f>IF(ISBLANK('[1]#export'!D85),"",'[1]#export'!D85)</f>
        <v>North Yorkshire</v>
      </c>
      <c r="K84" s="1" t="str">
        <f>'[1]#export'!E85</f>
        <v>YO18 8AA</v>
      </c>
      <c r="L84" s="1" t="str">
        <f>IF(ISBLANK('[1]#export'!G85),"",'[1]#export'!G85)</f>
        <v>Methodist</v>
      </c>
      <c r="M84" s="2" t="str">
        <f>IF(ISBLANK('[1]#export'!I85),"",IF('[1]#export'!I85="Unlisted",'[1]#export'!I85,CONCATENATE("Grade "&amp;'[1]#export'!I85)))</f>
        <v>Grade II</v>
      </c>
      <c r="N84" s="1" t="str">
        <f>IF(ISBLANK('[1]#export'!F85),"",'[1]#export'!F85)</f>
        <v>Small town or suburb</v>
      </c>
      <c r="O84" s="1" t="str">
        <f>'[1]#export'!L85</f>
        <v>Yorkshire</v>
      </c>
      <c r="P84" s="1" t="str">
        <f>'[1]#export'!K85</f>
        <v>Community</v>
      </c>
      <c r="Q84" s="1" t="str">
        <f>'[1]#fixed_data'!$B$6</f>
        <v>GB-CHC-1119845</v>
      </c>
      <c r="R84" s="1" t="str">
        <f>'[1]#fixed_data'!$B$7</f>
        <v>National Churches Trust</v>
      </c>
      <c r="S84" s="1" t="str">
        <f>'[1]#fixed_data'!$B$5</f>
        <v>https://www.nationalchurchestrust.org/</v>
      </c>
      <c r="T84" s="4">
        <f ca="1">'[1]#fixed_data'!$B$4</f>
        <v>43812</v>
      </c>
    </row>
    <row r="85" spans="1:20" x14ac:dyDescent="0.25">
      <c r="A85" s="1" t="str">
        <f>CONCATENATE('[1]#fixed_data'!$B$2&amp;'[1]#export'!B86)</f>
        <v>360G-NatChurchTrust-9542</v>
      </c>
      <c r="B85" s="2" t="str">
        <f t="shared" si="1"/>
        <v>Partnership award to WILLOUGHBY, St Nicholas</v>
      </c>
      <c r="C85" s="1" t="str">
        <f>SUBSTITUTE('[1]#export'!J86,"DUPLICATE RECORD FOR CINNAMON - ","")</f>
        <v>Replacement of the chancel roof covering, repairs to the chancel copings and adjacent rendering renewal of the nave eastern copings and patch repairs to the chancel ceiling</v>
      </c>
      <c r="D85" s="1">
        <f>'[1]#export'!M86</f>
        <v>5000</v>
      </c>
      <c r="E85" s="1" t="str">
        <f>'[1]#fixed_data'!$B$3</f>
        <v>GBP</v>
      </c>
      <c r="F85" s="3">
        <f>'[1]#export'!N86</f>
        <v>43286</v>
      </c>
      <c r="G85" s="1" t="str">
        <f>'[1]#export'!C86</f>
        <v>WILLOUGHBY, St Nicholas</v>
      </c>
      <c r="H85" s="1" t="str">
        <f>IF('[1]360_data'!I85="",CONCATENATE('[1]#fixed_data'!$B$8&amp;'[1]#export'!A86),IF(LEFT(I85,2)="SC","GB-SC-"&amp;I85,IF(LEFT(I85,3)="NIC","GB-NIC-"&amp;SUBSTITUTE(I85,"NIC",""),IF(LEFT(I85,1)="X","GB-REV-"&amp;I85,IF(AND(LEFT(I85,1)="1",LEN(I85)=6),"GB-NIC-"&amp;I85,IF(AND(LEFT(I85,1)="1",LEN(I85)=7),"GB-CHC-"&amp;I85,IF(LEN(I85)=6,"GB-CHC-"&amp;I85,"check_ID")))))))</f>
        <v>360G-NatChurchTrust-ORG:7923</v>
      </c>
      <c r="I85" s="1" t="str">
        <f>IF(ISBLANK('[1]#export'!H86),"",IF('[1]#export'!H86="N/A","",IF('[1]#export'!H86="Excepted","",IF(LEN('[1]#export'!H86)&lt;5,"",SUBSTITUTE('[1]#export'!H86," ","")))))</f>
        <v/>
      </c>
      <c r="J85" s="1" t="str">
        <f>IF(ISBLANK('[1]#export'!D86),"",'[1]#export'!D86)</f>
        <v>Warwickshire</v>
      </c>
      <c r="K85" s="1" t="str">
        <f>'[1]#export'!E86</f>
        <v>CV23 8BY</v>
      </c>
      <c r="L85" s="1" t="str">
        <f>IF(ISBLANK('[1]#export'!G86),"",'[1]#export'!G86)</f>
        <v>Anglican</v>
      </c>
      <c r="M85" s="2" t="str">
        <f>IF(ISBLANK('[1]#export'!I86),"",IF('[1]#export'!I86="Unlisted",'[1]#export'!I86,CONCATENATE("Grade "&amp;'[1]#export'!I86)))</f>
        <v>Grade II*</v>
      </c>
      <c r="N85" s="1" t="str">
        <f>IF(ISBLANK('[1]#export'!F86),"",'[1]#export'!F86)</f>
        <v>Rural</v>
      </c>
      <c r="O85" s="1" t="str">
        <f>'[1]#export'!L86</f>
        <v>West Midlands</v>
      </c>
      <c r="P85" s="1" t="str">
        <f>'[1]#export'!K86</f>
        <v>Partnership</v>
      </c>
      <c r="Q85" s="1" t="str">
        <f>'[1]#fixed_data'!$B$6</f>
        <v>GB-CHC-1119845</v>
      </c>
      <c r="R85" s="1" t="str">
        <f>'[1]#fixed_data'!$B$7</f>
        <v>National Churches Trust</v>
      </c>
      <c r="S85" s="1" t="str">
        <f>'[1]#fixed_data'!$B$5</f>
        <v>https://www.nationalchurchestrust.org/</v>
      </c>
      <c r="T85" s="4">
        <f ca="1">'[1]#fixed_data'!$B$4</f>
        <v>43812</v>
      </c>
    </row>
    <row r="86" spans="1:20" x14ac:dyDescent="0.25">
      <c r="A86" s="1" t="str">
        <f>CONCATENATE('[1]#fixed_data'!$B$2&amp;'[1]#export'!B87)</f>
        <v>360G-NatChurchTrust-9543</v>
      </c>
      <c r="B86" s="2" t="str">
        <f t="shared" si="1"/>
        <v>Partnership award to CHARLTON MACKRELL, St Mary the Virgin</v>
      </c>
      <c r="C86" s="1" t="str">
        <f>SUBSTITUTE('[1]#export'!J87,"DUPLICATE RECORD FOR CINNAMON - ","")</f>
        <v>Repairs and recovering of the tower roof and the chancel &amp; south transept roof slopes, with associated stonework and repointing repairs.</v>
      </c>
      <c r="D86" s="1">
        <f>'[1]#export'!M87</f>
        <v>3000</v>
      </c>
      <c r="E86" s="1" t="str">
        <f>'[1]#fixed_data'!$B$3</f>
        <v>GBP</v>
      </c>
      <c r="F86" s="3">
        <f>'[1]#export'!N87</f>
        <v>43286</v>
      </c>
      <c r="G86" s="1" t="str">
        <f>'[1]#export'!C87</f>
        <v>CHARLTON MACKRELL, St Mary the Virgin</v>
      </c>
      <c r="H86" s="1" t="str">
        <f>IF('[1]360_data'!I86="",CONCATENATE('[1]#fixed_data'!$B$8&amp;'[1]#export'!A87),IF(LEFT(I86,2)="SC","GB-SC-"&amp;I86,IF(LEFT(I86,3)="NIC","GB-NIC-"&amp;SUBSTITUTE(I86,"NIC",""),IF(LEFT(I86,1)="X","GB-REV-"&amp;I86,IF(AND(LEFT(I86,1)="1",LEN(I86)=6),"GB-NIC-"&amp;I86,IF(AND(LEFT(I86,1)="1",LEN(I86)=7),"GB-CHC-"&amp;I86,IF(LEN(I86)=6,"GB-CHC-"&amp;I86,"check_ID")))))))</f>
        <v>360G-NatChurchTrust-ORG:7924</v>
      </c>
      <c r="I86" s="1" t="str">
        <f>IF(ISBLANK('[1]#export'!H87),"",IF('[1]#export'!H87="N/A","",IF('[1]#export'!H87="Excepted","",IF(LEN('[1]#export'!H87)&lt;5,"",SUBSTITUTE('[1]#export'!H87," ","")))))</f>
        <v/>
      </c>
      <c r="J86" s="1" t="str">
        <f>IF(ISBLANK('[1]#export'!D87),"",'[1]#export'!D87)</f>
        <v>Somerset</v>
      </c>
      <c r="K86" s="1" t="str">
        <f>'[1]#export'!E87</f>
        <v>TA11 7BN</v>
      </c>
      <c r="L86" s="1" t="str">
        <f>IF(ISBLANK('[1]#export'!G87),"",'[1]#export'!G87)</f>
        <v>Anglican</v>
      </c>
      <c r="M86" s="2" t="str">
        <f>IF(ISBLANK('[1]#export'!I87),"",IF('[1]#export'!I87="Unlisted",'[1]#export'!I87,CONCATENATE("Grade "&amp;'[1]#export'!I87)))</f>
        <v>Grade II*</v>
      </c>
      <c r="N86" s="1" t="str">
        <f>IF(ISBLANK('[1]#export'!F87),"",'[1]#export'!F87)</f>
        <v>Rural</v>
      </c>
      <c r="O86" s="1" t="str">
        <f>'[1]#export'!L87</f>
        <v>South West</v>
      </c>
      <c r="P86" s="1" t="str">
        <f>'[1]#export'!K87</f>
        <v>Partnership</v>
      </c>
      <c r="Q86" s="1" t="str">
        <f>'[1]#fixed_data'!$B$6</f>
        <v>GB-CHC-1119845</v>
      </c>
      <c r="R86" s="1" t="str">
        <f>'[1]#fixed_data'!$B$7</f>
        <v>National Churches Trust</v>
      </c>
      <c r="S86" s="1" t="str">
        <f>'[1]#fixed_data'!$B$5</f>
        <v>https://www.nationalchurchestrust.org/</v>
      </c>
      <c r="T86" s="4">
        <f ca="1">'[1]#fixed_data'!$B$4</f>
        <v>43812</v>
      </c>
    </row>
    <row r="87" spans="1:20" x14ac:dyDescent="0.25">
      <c r="A87" s="1" t="str">
        <f>CONCATENATE('[1]#fixed_data'!$B$2&amp;'[1]#export'!B88)</f>
        <v>360G-NatChurchTrust-9545</v>
      </c>
      <c r="B87" s="2" t="str">
        <f t="shared" si="1"/>
        <v>Preventative Maintenance Micro Grants award to HALIFAX, St Hilda</v>
      </c>
      <c r="C87" s="1" t="str">
        <f>SUBSTITUTE('[1]#export'!J88,"DUPLICATE RECORD FOR CINNAMON - ","")</f>
        <v>MaintenanceBooker - gutter clearance</v>
      </c>
      <c r="D87" s="1">
        <f>'[1]#export'!M88</f>
        <v>1200</v>
      </c>
      <c r="E87" s="1" t="str">
        <f>'[1]#fixed_data'!$B$3</f>
        <v>GBP</v>
      </c>
      <c r="F87" s="3">
        <f>'[1]#export'!N88</f>
        <v>43214</v>
      </c>
      <c r="G87" s="1" t="str">
        <f>'[1]#export'!C88</f>
        <v>HALIFAX, St Hilda</v>
      </c>
      <c r="H87" s="1" t="str">
        <f>IF('[1]360_data'!I87="",CONCATENATE('[1]#fixed_data'!$B$8&amp;'[1]#export'!A88),IF(LEFT(I87,2)="SC","GB-SC-"&amp;I87,IF(LEFT(I87,3)="NIC","GB-NIC-"&amp;SUBSTITUTE(I87,"NIC",""),IF(LEFT(I87,1)="X","GB-REV-"&amp;I87,IF(AND(LEFT(I87,1)="1",LEN(I87)=6),"GB-NIC-"&amp;I87,IF(AND(LEFT(I87,1)="1",LEN(I87)=7),"GB-CHC-"&amp;I87,IF(LEN(I87)=6,"GB-CHC-"&amp;I87,"check_ID")))))))</f>
        <v>360G-NatChurchTrust-ORG:7926</v>
      </c>
      <c r="I87" s="1" t="str">
        <f>IF(ISBLANK('[1]#export'!H88),"",IF('[1]#export'!H88="N/A","",IF('[1]#export'!H88="Excepted","",IF(LEN('[1]#export'!H88)&lt;5,"",SUBSTITUTE('[1]#export'!H88," ","")))))</f>
        <v/>
      </c>
      <c r="J87" s="1" t="str">
        <f>IF(ISBLANK('[1]#export'!D88),"",'[1]#export'!D88)</f>
        <v>West Yorkshire</v>
      </c>
      <c r="K87" s="1" t="str">
        <f>'[1]#export'!E88</f>
        <v>HX1 4HE</v>
      </c>
      <c r="L87" s="1" t="str">
        <f>IF(ISBLANK('[1]#export'!G88),"",'[1]#export'!G88)</f>
        <v>Anglican</v>
      </c>
      <c r="M87" s="2" t="str">
        <f>IF(ISBLANK('[1]#export'!I88),"",IF('[1]#export'!I88="Unlisted",'[1]#export'!I88,CONCATENATE("Grade "&amp;'[1]#export'!I88)))</f>
        <v>Grade Unl</v>
      </c>
      <c r="N87" s="1" t="str">
        <f>IF(ISBLANK('[1]#export'!F88),"",'[1]#export'!F88)</f>
        <v>Small town or suburb</v>
      </c>
      <c r="O87" s="1" t="str">
        <f>'[1]#export'!L88</f>
        <v>Yorkshire</v>
      </c>
      <c r="P87" s="1" t="str">
        <f>'[1]#export'!K88</f>
        <v>Preventative Maintenance Micro Grants</v>
      </c>
      <c r="Q87" s="1" t="str">
        <f>'[1]#fixed_data'!$B$6</f>
        <v>GB-CHC-1119845</v>
      </c>
      <c r="R87" s="1" t="str">
        <f>'[1]#fixed_data'!$B$7</f>
        <v>National Churches Trust</v>
      </c>
      <c r="S87" s="1" t="str">
        <f>'[1]#fixed_data'!$B$5</f>
        <v>https://www.nationalchurchestrust.org/</v>
      </c>
      <c r="T87" s="4">
        <f ca="1">'[1]#fixed_data'!$B$4</f>
        <v>43812</v>
      </c>
    </row>
    <row r="88" spans="1:20" x14ac:dyDescent="0.25">
      <c r="A88" s="1" t="str">
        <f>CONCATENATE('[1]#fixed_data'!$B$2&amp;'[1]#export'!B89)</f>
        <v>360G-NatChurchTrust-9547</v>
      </c>
      <c r="B88" s="2" t="str">
        <f t="shared" si="1"/>
        <v>Maintenance award to LEEDSTOWN, United Methodist Church</v>
      </c>
      <c r="C88" s="1" t="str">
        <f>SUBSTITUTE('[1]#export'!J89,"DUPLICATE RECORD FOR CINNAMON - ","")</f>
        <v>replace defective pointing and re-plaster internally</v>
      </c>
      <c r="D88" s="1">
        <f>'[1]#export'!M89</f>
        <v>3000</v>
      </c>
      <c r="E88" s="1" t="str">
        <f>'[1]#fixed_data'!$B$3</f>
        <v>GBP</v>
      </c>
      <c r="F88" s="3">
        <f>'[1]#export'!N89</f>
        <v>43286</v>
      </c>
      <c r="G88" s="1" t="str">
        <f>'[1]#export'!C89</f>
        <v>LEEDSTOWN, United Methodist Church</v>
      </c>
      <c r="H88" s="1" t="str">
        <f>IF('[1]360_data'!I88="",CONCATENATE('[1]#fixed_data'!$B$8&amp;'[1]#export'!A89),IF(LEFT(I88,2)="SC","GB-SC-"&amp;I88,IF(LEFT(I88,3)="NIC","GB-NIC-"&amp;SUBSTITUTE(I88,"NIC",""),IF(LEFT(I88,1)="X","GB-REV-"&amp;I88,IF(AND(LEFT(I88,1)="1",LEN(I88)=6),"GB-NIC-"&amp;I88,IF(AND(LEFT(I88,1)="1",LEN(I88)=7),"GB-CHC-"&amp;I88,IF(LEN(I88)=6,"GB-CHC-"&amp;I88,"check_ID")))))))</f>
        <v>GB-CHC-1144190</v>
      </c>
      <c r="I88" s="1" t="str">
        <f>IF(ISBLANK('[1]#export'!H89),"",IF('[1]#export'!H89="N/A","",IF('[1]#export'!H89="Excepted","",IF(LEN('[1]#export'!H89)&lt;5,"",SUBSTITUTE('[1]#export'!H89," ","")))))</f>
        <v>1144190</v>
      </c>
      <c r="J88" s="1" t="str">
        <f>IF(ISBLANK('[1]#export'!D89),"",'[1]#export'!D89)</f>
        <v>Cornwall</v>
      </c>
      <c r="K88" s="1" t="str">
        <f>'[1]#export'!E89</f>
        <v>TR27 6BD</v>
      </c>
      <c r="L88" s="1" t="str">
        <f>IF(ISBLANK('[1]#export'!G89),"",'[1]#export'!G89)</f>
        <v>Methodist</v>
      </c>
      <c r="M88" s="2" t="str">
        <f>IF(ISBLANK('[1]#export'!I89),"",IF('[1]#export'!I89="Unlisted",'[1]#export'!I89,CONCATENATE("Grade "&amp;'[1]#export'!I89)))</f>
        <v>Grade II</v>
      </c>
      <c r="N88" s="1" t="str">
        <f>IF(ISBLANK('[1]#export'!F89),"",'[1]#export'!F89)</f>
        <v>Rural</v>
      </c>
      <c r="O88" s="1" t="str">
        <f>'[1]#export'!L89</f>
        <v>South West</v>
      </c>
      <c r="P88" s="1" t="str">
        <f>'[1]#export'!K89</f>
        <v>Maintenance</v>
      </c>
      <c r="Q88" s="1" t="str">
        <f>'[1]#fixed_data'!$B$6</f>
        <v>GB-CHC-1119845</v>
      </c>
      <c r="R88" s="1" t="str">
        <f>'[1]#fixed_data'!$B$7</f>
        <v>National Churches Trust</v>
      </c>
      <c r="S88" s="1" t="str">
        <f>'[1]#fixed_data'!$B$5</f>
        <v>https://www.nationalchurchestrust.org/</v>
      </c>
      <c r="T88" s="4">
        <f ca="1">'[1]#fixed_data'!$B$4</f>
        <v>43812</v>
      </c>
    </row>
    <row r="89" spans="1:20" x14ac:dyDescent="0.25">
      <c r="A89" s="1" t="str">
        <f>CONCATENATE('[1]#fixed_data'!$B$2&amp;'[1]#export'!B90)</f>
        <v>360G-NatChurchTrust-9548</v>
      </c>
      <c r="B89" s="2" t="str">
        <f t="shared" si="1"/>
        <v>Maintenance award to HOLME PIERREPONT, St Edmund</v>
      </c>
      <c r="C89" s="1" t="str">
        <f>SUBSTITUTE('[1]#export'!J90,"DUPLICATE RECORD FOR CINNAMON - ","")</f>
        <v>Repairs to the roof to prevent water ingress</v>
      </c>
      <c r="D89" s="1">
        <f>'[1]#export'!M90</f>
        <v>1250</v>
      </c>
      <c r="E89" s="1" t="str">
        <f>'[1]#fixed_data'!$B$3</f>
        <v>GBP</v>
      </c>
      <c r="F89" s="3">
        <f>'[1]#export'!N90</f>
        <v>43286</v>
      </c>
      <c r="G89" s="1" t="str">
        <f>'[1]#export'!C90</f>
        <v>HOLME PIERREPONT, St Edmund</v>
      </c>
      <c r="H89" s="1" t="str">
        <f>IF('[1]360_data'!I89="",CONCATENATE('[1]#fixed_data'!$B$8&amp;'[1]#export'!A90),IF(LEFT(I89,2)="SC","GB-SC-"&amp;I89,IF(LEFT(I89,3)="NIC","GB-NIC-"&amp;SUBSTITUTE(I89,"NIC",""),IF(LEFT(I89,1)="X","GB-REV-"&amp;I89,IF(AND(LEFT(I89,1)="1",LEN(I89)=6),"GB-NIC-"&amp;I89,IF(AND(LEFT(I89,1)="1",LEN(I89)=7),"GB-CHC-"&amp;I89,IF(LEN(I89)=6,"GB-CHC-"&amp;I89,"check_ID")))))))</f>
        <v>360G-NatChurchTrust-ORG:7929</v>
      </c>
      <c r="I89" s="1" t="str">
        <f>IF(ISBLANK('[1]#export'!H90),"",IF('[1]#export'!H90="N/A","",IF('[1]#export'!H90="Excepted","",IF(LEN('[1]#export'!H90)&lt;5,"",SUBSTITUTE('[1]#export'!H90," ","")))))</f>
        <v/>
      </c>
      <c r="J89" s="1" t="str">
        <f>IF(ISBLANK('[1]#export'!D90),"",'[1]#export'!D90)</f>
        <v>Nottinghamshire</v>
      </c>
      <c r="K89" s="1" t="str">
        <f>'[1]#export'!E90</f>
        <v>NG12 2LD</v>
      </c>
      <c r="L89" s="1" t="str">
        <f>IF(ISBLANK('[1]#export'!G90),"",'[1]#export'!G90)</f>
        <v>Anglican</v>
      </c>
      <c r="M89" s="2" t="str">
        <f>IF(ISBLANK('[1]#export'!I90),"",IF('[1]#export'!I90="Unlisted",'[1]#export'!I90,CONCATENATE("Grade "&amp;'[1]#export'!I90)))</f>
        <v>Grade I</v>
      </c>
      <c r="N89" s="1" t="str">
        <f>IF(ISBLANK('[1]#export'!F90),"",'[1]#export'!F90)</f>
        <v>Rural</v>
      </c>
      <c r="O89" s="1" t="str">
        <f>'[1]#export'!L90</f>
        <v>East Midlands</v>
      </c>
      <c r="P89" s="1" t="str">
        <f>'[1]#export'!K90</f>
        <v>Maintenance</v>
      </c>
      <c r="Q89" s="1" t="str">
        <f>'[1]#fixed_data'!$B$6</f>
        <v>GB-CHC-1119845</v>
      </c>
      <c r="R89" s="1" t="str">
        <f>'[1]#fixed_data'!$B$7</f>
        <v>National Churches Trust</v>
      </c>
      <c r="S89" s="1" t="str">
        <f>'[1]#fixed_data'!$B$5</f>
        <v>https://www.nationalchurchestrust.org/</v>
      </c>
      <c r="T89" s="4">
        <f ca="1">'[1]#fixed_data'!$B$4</f>
        <v>43812</v>
      </c>
    </row>
    <row r="90" spans="1:20" x14ac:dyDescent="0.25">
      <c r="A90" s="1" t="str">
        <f>CONCATENATE('[1]#fixed_data'!$B$2&amp;'[1]#export'!B91)</f>
        <v>360G-NatChurchTrust-9550</v>
      </c>
      <c r="B90" s="2" t="str">
        <f t="shared" si="1"/>
        <v>Partnership award to CARDIFF, GLAN ELY, Church of the Resurrection</v>
      </c>
      <c r="C90" s="1" t="str">
        <f>SUBSTITUTE('[1]#export'!J91,"DUPLICATE RECORD FOR CINNAMON - ","")</f>
        <v>Roof repairs</v>
      </c>
      <c r="D90" s="1">
        <f>'[1]#export'!M91</f>
        <v>3000</v>
      </c>
      <c r="E90" s="1" t="str">
        <f>'[1]#fixed_data'!$B$3</f>
        <v>GBP</v>
      </c>
      <c r="F90" s="3">
        <f>'[1]#export'!N91</f>
        <v>43286</v>
      </c>
      <c r="G90" s="1" t="str">
        <f>'[1]#export'!C91</f>
        <v>CARDIFF, GLAN ELY, Church of the Resurrection</v>
      </c>
      <c r="H90" s="1" t="str">
        <f>IF('[1]360_data'!I90="",CONCATENATE('[1]#fixed_data'!$B$8&amp;'[1]#export'!A91),IF(LEFT(I90,2)="SC","GB-SC-"&amp;I90,IF(LEFT(I90,3)="NIC","GB-NIC-"&amp;SUBSTITUTE(I90,"NIC",""),IF(LEFT(I90,1)="X","GB-REV-"&amp;I90,IF(AND(LEFT(I90,1)="1",LEN(I90)=6),"GB-NIC-"&amp;I90,IF(AND(LEFT(I90,1)="1",LEN(I90)=7),"GB-CHC-"&amp;I90,IF(LEN(I90)=6,"GB-CHC-"&amp;I90,"check_ID")))))))</f>
        <v>GB-CHC-242452</v>
      </c>
      <c r="I90" s="1" t="str">
        <f>IF(ISBLANK('[1]#export'!H91),"",IF('[1]#export'!H91="N/A","",IF('[1]#export'!H91="Excepted","",IF(LEN('[1]#export'!H91)&lt;5,"",SUBSTITUTE('[1]#export'!H91," ","")))))</f>
        <v>242452</v>
      </c>
      <c r="J90" s="1" t="str">
        <f>IF(ISBLANK('[1]#export'!D91),"",'[1]#export'!D91)</f>
        <v>Cardiff</v>
      </c>
      <c r="K90" s="1" t="str">
        <f>'[1]#export'!E91</f>
        <v>CF5 4HX</v>
      </c>
      <c r="L90" s="1" t="str">
        <f>IF(ISBLANK('[1]#export'!G91),"",'[1]#export'!G91)</f>
        <v>Anglican</v>
      </c>
      <c r="M90" s="2" t="str">
        <f>IF(ISBLANK('[1]#export'!I91),"",IF('[1]#export'!I91="Unlisted",'[1]#export'!I91,CONCATENATE("Grade "&amp;'[1]#export'!I91)))</f>
        <v>Grade II</v>
      </c>
      <c r="N90" s="1" t="str">
        <f>IF(ISBLANK('[1]#export'!F91),"",'[1]#export'!F91)</f>
        <v>Urban</v>
      </c>
      <c r="O90" s="1" t="str">
        <f>'[1]#export'!L91</f>
        <v>Wales</v>
      </c>
      <c r="P90" s="1" t="str">
        <f>'[1]#export'!K91</f>
        <v>Partnership</v>
      </c>
      <c r="Q90" s="1" t="str">
        <f>'[1]#fixed_data'!$B$6</f>
        <v>GB-CHC-1119845</v>
      </c>
      <c r="R90" s="1" t="str">
        <f>'[1]#fixed_data'!$B$7</f>
        <v>National Churches Trust</v>
      </c>
      <c r="S90" s="1" t="str">
        <f>'[1]#fixed_data'!$B$5</f>
        <v>https://www.nationalchurchestrust.org/</v>
      </c>
      <c r="T90" s="4">
        <f ca="1">'[1]#fixed_data'!$B$4</f>
        <v>43812</v>
      </c>
    </row>
    <row r="91" spans="1:20" x14ac:dyDescent="0.25">
      <c r="A91" s="1" t="str">
        <f>CONCATENATE('[1]#fixed_data'!$B$2&amp;'[1]#export'!B92)</f>
        <v>360G-NatChurchTrust-9551</v>
      </c>
      <c r="B91" s="2" t="str">
        <f t="shared" si="1"/>
        <v>Maintenance award to BEXLEYHEATH, Christ Church</v>
      </c>
      <c r="C91" s="1" t="str">
        <f>SUBSTITUTE('[1]#export'!J92,"DUPLICATE RECORD FOR CINNAMON - ","")</f>
        <v>Repair cracks in the west wall</v>
      </c>
      <c r="D91" s="1">
        <f>'[1]#export'!M92</f>
        <v>2050</v>
      </c>
      <c r="E91" s="1" t="str">
        <f>'[1]#fixed_data'!$B$3</f>
        <v>GBP</v>
      </c>
      <c r="F91" s="3">
        <f>'[1]#export'!N92</f>
        <v>43286</v>
      </c>
      <c r="G91" s="1" t="str">
        <f>'[1]#export'!C92</f>
        <v>BEXLEYHEATH, Christ Church</v>
      </c>
      <c r="H91" s="1" t="str">
        <f>IF('[1]360_data'!I91="",CONCATENATE('[1]#fixed_data'!$B$8&amp;'[1]#export'!A92),IF(LEFT(I91,2)="SC","GB-SC-"&amp;I91,IF(LEFT(I91,3)="NIC","GB-NIC-"&amp;SUBSTITUTE(I91,"NIC",""),IF(LEFT(I91,1)="X","GB-REV-"&amp;I91,IF(AND(LEFT(I91,1)="1",LEN(I91)=6),"GB-NIC-"&amp;I91,IF(AND(LEFT(I91,1)="1",LEN(I91)=7),"GB-CHC-"&amp;I91,IF(LEN(I91)=6,"GB-CHC-"&amp;I91,"check_ID")))))))</f>
        <v>GB-CHC-1127820</v>
      </c>
      <c r="I91" s="1" t="str">
        <f>IF(ISBLANK('[1]#export'!H92),"",IF('[1]#export'!H92="N/A","",IF('[1]#export'!H92="Excepted","",IF(LEN('[1]#export'!H92)&lt;5,"",SUBSTITUTE('[1]#export'!H92," ","")))))</f>
        <v>1127820</v>
      </c>
      <c r="J91" s="1" t="str">
        <f>IF(ISBLANK('[1]#export'!D92),"",'[1]#export'!D92)</f>
        <v>Kent</v>
      </c>
      <c r="K91" s="1" t="str">
        <f>'[1]#export'!E92</f>
        <v>DA6 7BT</v>
      </c>
      <c r="L91" s="1" t="str">
        <f>IF(ISBLANK('[1]#export'!G92),"",'[1]#export'!G92)</f>
        <v>Anglican</v>
      </c>
      <c r="M91" s="2" t="str">
        <f>IF(ISBLANK('[1]#export'!I92),"",IF('[1]#export'!I92="Unlisted",'[1]#export'!I92,CONCATENATE("Grade "&amp;'[1]#export'!I92)))</f>
        <v>Grade II</v>
      </c>
      <c r="N91" s="1" t="str">
        <f>IF(ISBLANK('[1]#export'!F92),"",'[1]#export'!F92)</f>
        <v>Small town or suburb</v>
      </c>
      <c r="O91" s="1" t="str">
        <f>'[1]#export'!L92</f>
        <v>South East</v>
      </c>
      <c r="P91" s="1" t="str">
        <f>'[1]#export'!K92</f>
        <v>Maintenance</v>
      </c>
      <c r="Q91" s="1" t="str">
        <f>'[1]#fixed_data'!$B$6</f>
        <v>GB-CHC-1119845</v>
      </c>
      <c r="R91" s="1" t="str">
        <f>'[1]#fixed_data'!$B$7</f>
        <v>National Churches Trust</v>
      </c>
      <c r="S91" s="1" t="str">
        <f>'[1]#fixed_data'!$B$5</f>
        <v>https://www.nationalchurchestrust.org/</v>
      </c>
      <c r="T91" s="4">
        <f ca="1">'[1]#fixed_data'!$B$4</f>
        <v>43812</v>
      </c>
    </row>
    <row r="92" spans="1:20" x14ac:dyDescent="0.25">
      <c r="A92" s="1" t="str">
        <f>CONCATENATE('[1]#fixed_data'!$B$2&amp;'[1]#export'!B93)</f>
        <v>360G-NatChurchTrust-9558</v>
      </c>
      <c r="B92" s="2" t="str">
        <f t="shared" si="1"/>
        <v>Project Development award to BOLTON, Bolton Methodist Mission, Victoria Hall</v>
      </c>
      <c r="C92" s="1" t="str">
        <f>SUBSTITUTE('[1]#export'!J93,"DUPLICATE RECORD FOR CINNAMON - ","")</f>
        <v>Feasibilty study for redevelopment project</v>
      </c>
      <c r="D92" s="1">
        <f>'[1]#export'!M93</f>
        <v>2500</v>
      </c>
      <c r="E92" s="1" t="str">
        <f>'[1]#fixed_data'!$B$3</f>
        <v>GBP</v>
      </c>
      <c r="F92" s="3">
        <f>'[1]#export'!N93</f>
        <v>43286</v>
      </c>
      <c r="G92" s="1" t="str">
        <f>'[1]#export'!C93</f>
        <v>BOLTON, Bolton Methodist Mission, Victoria Hall</v>
      </c>
      <c r="H92" s="1" t="str">
        <f>IF('[1]360_data'!I92="",CONCATENATE('[1]#fixed_data'!$B$8&amp;'[1]#export'!A93),IF(LEFT(I92,2)="SC","GB-SC-"&amp;I92,IF(LEFT(I92,3)="NIC","GB-NIC-"&amp;SUBSTITUTE(I92,"NIC",""),IF(LEFT(I92,1)="X","GB-REV-"&amp;I92,IF(AND(LEFT(I92,1)="1",LEN(I92)=6),"GB-NIC-"&amp;I92,IF(AND(LEFT(I92,1)="1",LEN(I92)=7),"GB-CHC-"&amp;I92,IF(LEN(I92)=6,"GB-CHC-"&amp;I92,"check_ID")))))))</f>
        <v>GB-CHC-1130745</v>
      </c>
      <c r="I92" s="1" t="str">
        <f>IF(ISBLANK('[1]#export'!H93),"",IF('[1]#export'!H93="N/A","",IF('[1]#export'!H93="Excepted","",IF(LEN('[1]#export'!H93)&lt;5,"",SUBSTITUTE('[1]#export'!H93," ","")))))</f>
        <v>1130745</v>
      </c>
      <c r="J92" s="1" t="str">
        <f>IF(ISBLANK('[1]#export'!D93),"",'[1]#export'!D93)</f>
        <v>Lancashire</v>
      </c>
      <c r="K92" s="1" t="str">
        <f>'[1]#export'!E93</f>
        <v>BL1 2AS</v>
      </c>
      <c r="L92" s="1" t="str">
        <f>IF(ISBLANK('[1]#export'!G93),"",'[1]#export'!G93)</f>
        <v>Methodist</v>
      </c>
      <c r="M92" s="2" t="str">
        <f>IF(ISBLANK('[1]#export'!I93),"",IF('[1]#export'!I93="Unlisted",'[1]#export'!I93,CONCATENATE("Grade "&amp;'[1]#export'!I93)))</f>
        <v>Grade II</v>
      </c>
      <c r="N92" s="1" t="str">
        <f>IF(ISBLANK('[1]#export'!F93),"",'[1]#export'!F93)</f>
        <v>Urban</v>
      </c>
      <c r="O92" s="1" t="str">
        <f>'[1]#export'!L93</f>
        <v>North West</v>
      </c>
      <c r="P92" s="1" t="str">
        <f>'[1]#export'!K93</f>
        <v>Project Development</v>
      </c>
      <c r="Q92" s="1" t="str">
        <f>'[1]#fixed_data'!$B$6</f>
        <v>GB-CHC-1119845</v>
      </c>
      <c r="R92" s="1" t="str">
        <f>'[1]#fixed_data'!$B$7</f>
        <v>National Churches Trust</v>
      </c>
      <c r="S92" s="1" t="str">
        <f>'[1]#fixed_data'!$B$5</f>
        <v>https://www.nationalchurchestrust.org/</v>
      </c>
      <c r="T92" s="4">
        <f ca="1">'[1]#fixed_data'!$B$4</f>
        <v>43812</v>
      </c>
    </row>
    <row r="93" spans="1:20" x14ac:dyDescent="0.25">
      <c r="A93" s="1" t="str">
        <f>CONCATENATE('[1]#fixed_data'!$B$2&amp;'[1]#export'!B94)</f>
        <v>360G-NatChurchTrust-9560</v>
      </c>
      <c r="B93" s="2" t="str">
        <f t="shared" si="1"/>
        <v>Project Development award to GARVALD, Garvald Parish Church</v>
      </c>
      <c r="C93" s="1" t="str">
        <f>SUBSTITUTE('[1]#export'!J94,"DUPLICATE RECORD FOR CINNAMON - ","")</f>
        <v>Condition survey and options appraisal</v>
      </c>
      <c r="D93" s="1">
        <f>'[1]#export'!M94</f>
        <v>1900</v>
      </c>
      <c r="E93" s="1" t="str">
        <f>'[1]#fixed_data'!$B$3</f>
        <v>GBP</v>
      </c>
      <c r="F93" s="3">
        <f>'[1]#export'!N94</f>
        <v>43286</v>
      </c>
      <c r="G93" s="1" t="str">
        <f>'[1]#export'!C94</f>
        <v>GARVALD, Garvald Parish Church</v>
      </c>
      <c r="H93" s="1" t="str">
        <f>IF('[1]360_data'!I93="",CONCATENATE('[1]#fixed_data'!$B$8&amp;'[1]#export'!A94),IF(LEFT(I93,2)="SC","GB-SC-"&amp;I93,IF(LEFT(I93,3)="NIC","GB-NIC-"&amp;SUBSTITUTE(I93,"NIC",""),IF(LEFT(I93,1)="X","GB-REV-"&amp;I93,IF(AND(LEFT(I93,1)="1",LEN(I93)=6),"GB-NIC-"&amp;I93,IF(AND(LEFT(I93,1)="1",LEN(I93)=7),"GB-CHC-"&amp;I93,IF(LEN(I93)=6,"GB-CHC-"&amp;I93,"check_ID")))))))</f>
        <v>GB-SC-SC014972</v>
      </c>
      <c r="I93" s="1" t="str">
        <f>IF(ISBLANK('[1]#export'!H94),"",IF('[1]#export'!H94="N/A","",IF('[1]#export'!H94="Excepted","",IF(LEN('[1]#export'!H94)&lt;5,"",SUBSTITUTE('[1]#export'!H94," ","")))))</f>
        <v>SC014972</v>
      </c>
      <c r="J93" s="1" t="str">
        <f>IF(ISBLANK('[1]#export'!D94),"",'[1]#export'!D94)</f>
        <v>East Lothian</v>
      </c>
      <c r="K93" s="1" t="str">
        <f>'[1]#export'!E94</f>
        <v>EH41 3RD</v>
      </c>
      <c r="L93" s="1" t="str">
        <f>IF(ISBLANK('[1]#export'!G94),"",'[1]#export'!G94)</f>
        <v>Presbyterian</v>
      </c>
      <c r="M93" s="2" t="str">
        <f>IF(ISBLANK('[1]#export'!I94),"",IF('[1]#export'!I94="Unlisted",'[1]#export'!I94,CONCATENATE("Grade "&amp;'[1]#export'!I94)))</f>
        <v>Grade B</v>
      </c>
      <c r="N93" s="1" t="str">
        <f>IF(ISBLANK('[1]#export'!F94),"",'[1]#export'!F94)</f>
        <v>Rural</v>
      </c>
      <c r="O93" s="1" t="str">
        <f>'[1]#export'!L94</f>
        <v>Scotland</v>
      </c>
      <c r="P93" s="1" t="str">
        <f>'[1]#export'!K94</f>
        <v>Project Development</v>
      </c>
      <c r="Q93" s="1" t="str">
        <f>'[1]#fixed_data'!$B$6</f>
        <v>GB-CHC-1119845</v>
      </c>
      <c r="R93" s="1" t="str">
        <f>'[1]#fixed_data'!$B$7</f>
        <v>National Churches Trust</v>
      </c>
      <c r="S93" s="1" t="str">
        <f>'[1]#fixed_data'!$B$5</f>
        <v>https://www.nationalchurchestrust.org/</v>
      </c>
      <c r="T93" s="4">
        <f ca="1">'[1]#fixed_data'!$B$4</f>
        <v>43812</v>
      </c>
    </row>
    <row r="94" spans="1:20" x14ac:dyDescent="0.25">
      <c r="A94" s="1" t="str">
        <f>CONCATENATE('[1]#fixed_data'!$B$2&amp;'[1]#export'!B95)</f>
        <v>360G-NatChurchTrust-9561</v>
      </c>
      <c r="B94" s="2" t="str">
        <f t="shared" si="1"/>
        <v>Project Development award to KILCHOAN, Ardnamurchan Parish Church</v>
      </c>
      <c r="C94" s="1" t="str">
        <f>SUBSTITUTE('[1]#export'!J95,"DUPLICATE RECORD FOR CINNAMON - ","")</f>
        <v>Investigation work/surveys ahead of major repair and redevelopment project</v>
      </c>
      <c r="D94" s="1">
        <f>'[1]#export'!M95</f>
        <v>2750</v>
      </c>
      <c r="E94" s="1" t="str">
        <f>'[1]#fixed_data'!$B$3</f>
        <v>GBP</v>
      </c>
      <c r="F94" s="3">
        <f>'[1]#export'!N95</f>
        <v>43286</v>
      </c>
      <c r="G94" s="1" t="str">
        <f>'[1]#export'!C95</f>
        <v>KILCHOAN, Ardnamurchan Parish Church</v>
      </c>
      <c r="H94" s="1" t="str">
        <f>IF('[1]360_data'!I94="",CONCATENATE('[1]#fixed_data'!$B$8&amp;'[1]#export'!A95),IF(LEFT(I94,2)="SC","GB-SC-"&amp;I94,IF(LEFT(I94,3)="NIC","GB-NIC-"&amp;SUBSTITUTE(I94,"NIC",""),IF(LEFT(I94,1)="X","GB-REV-"&amp;I94,IF(AND(LEFT(I94,1)="1",LEN(I94)=6),"GB-NIC-"&amp;I94,IF(AND(LEFT(I94,1)="1",LEN(I94)=7),"GB-CHC-"&amp;I94,IF(LEN(I94)=6,"GB-CHC-"&amp;I94,"check_ID")))))))</f>
        <v>360G-NatChurchTrust-ORG:7942</v>
      </c>
      <c r="I94" s="1" t="str">
        <f>IF(ISBLANK('[1]#export'!H95),"",IF('[1]#export'!H95="N/A","",IF('[1]#export'!H95="Excepted","",IF(LEN('[1]#export'!H95)&lt;5,"",SUBSTITUTE('[1]#export'!H95," ","")))))</f>
        <v/>
      </c>
      <c r="J94" s="1" t="str">
        <f>IF(ISBLANK('[1]#export'!D95),"",'[1]#export'!D95)</f>
        <v>Highland</v>
      </c>
      <c r="K94" s="1" t="str">
        <f>'[1]#export'!E95</f>
        <v>PH36 4LH</v>
      </c>
      <c r="L94" s="1" t="str">
        <f>IF(ISBLANK('[1]#export'!G95),"",'[1]#export'!G95)</f>
        <v>Presbyterian</v>
      </c>
      <c r="M94" s="2" t="str">
        <f>IF(ISBLANK('[1]#export'!I95),"",IF('[1]#export'!I95="Unlisted",'[1]#export'!I95,CONCATENATE("Grade "&amp;'[1]#export'!I95)))</f>
        <v>Grade B</v>
      </c>
      <c r="N94" s="1" t="str">
        <f>IF(ISBLANK('[1]#export'!F95),"",'[1]#export'!F95)</f>
        <v>Rural</v>
      </c>
      <c r="O94" s="1" t="str">
        <f>'[1]#export'!L95</f>
        <v>Scotland</v>
      </c>
      <c r="P94" s="1" t="str">
        <f>'[1]#export'!K95</f>
        <v>Project Development</v>
      </c>
      <c r="Q94" s="1" t="str">
        <f>'[1]#fixed_data'!$B$6</f>
        <v>GB-CHC-1119845</v>
      </c>
      <c r="R94" s="1" t="str">
        <f>'[1]#fixed_data'!$B$7</f>
        <v>National Churches Trust</v>
      </c>
      <c r="S94" s="1" t="str">
        <f>'[1]#fixed_data'!$B$5</f>
        <v>https://www.nationalchurchestrust.org/</v>
      </c>
      <c r="T94" s="4">
        <f ca="1">'[1]#fixed_data'!$B$4</f>
        <v>43812</v>
      </c>
    </row>
    <row r="95" spans="1:20" x14ac:dyDescent="0.25">
      <c r="A95" s="1" t="str">
        <f>CONCATENATE('[1]#fixed_data'!$B$2&amp;'[1]#export'!B96)</f>
        <v>360G-NatChurchTrust-9568</v>
      </c>
      <c r="B95" s="2" t="str">
        <f t="shared" si="1"/>
        <v>Project Development award to LONDON, ST PANCRAS, St Pancras Euston Road</v>
      </c>
      <c r="C95" s="1" t="str">
        <f>SUBSTITUTE('[1]#export'!J96,"DUPLICATE RECORD FOR CINNAMON - ","")</f>
        <v>Professional fees for surveys/inspections and conservation plan update, options appraisal for reordering, project costings</v>
      </c>
      <c r="D95" s="1">
        <f>'[1]#export'!M96</f>
        <v>3400</v>
      </c>
      <c r="E95" s="1" t="str">
        <f>'[1]#fixed_data'!$B$3</f>
        <v>GBP</v>
      </c>
      <c r="F95" s="3">
        <f>'[1]#export'!N96</f>
        <v>43286</v>
      </c>
      <c r="G95" s="1" t="str">
        <f>'[1]#export'!C96</f>
        <v>LONDON, ST PANCRAS, St Pancras Euston Road</v>
      </c>
      <c r="H95" s="1" t="str">
        <f>IF('[1]360_data'!I95="",CONCATENATE('[1]#fixed_data'!$B$8&amp;'[1]#export'!A96),IF(LEFT(I95,2)="SC","GB-SC-"&amp;I95,IF(LEFT(I95,3)="NIC","GB-NIC-"&amp;SUBSTITUTE(I95,"NIC",""),IF(LEFT(I95,1)="X","GB-REV-"&amp;I95,IF(AND(LEFT(I95,1)="1",LEN(I95)=6),"GB-NIC-"&amp;I95,IF(AND(LEFT(I95,1)="1",LEN(I95)=7),"GB-CHC-"&amp;I95,IF(LEN(I95)=6,"GB-CHC-"&amp;I95,"check_ID")))))))</f>
        <v>GB-CHC-1133802</v>
      </c>
      <c r="I95" s="1" t="str">
        <f>IF(ISBLANK('[1]#export'!H96),"",IF('[1]#export'!H96="N/A","",IF('[1]#export'!H96="Excepted","",IF(LEN('[1]#export'!H96)&lt;5,"",SUBSTITUTE('[1]#export'!H96," ","")))))</f>
        <v>1133802</v>
      </c>
      <c r="J95" s="1" t="str">
        <f>IF(ISBLANK('[1]#export'!D96),"",'[1]#export'!D96)</f>
        <v>London</v>
      </c>
      <c r="K95" s="1" t="str">
        <f>'[1]#export'!E96</f>
        <v>NW1 2BA</v>
      </c>
      <c r="L95" s="1" t="str">
        <f>IF(ISBLANK('[1]#export'!G96),"",'[1]#export'!G96)</f>
        <v>Anglican</v>
      </c>
      <c r="M95" s="2" t="str">
        <f>IF(ISBLANK('[1]#export'!I96),"",IF('[1]#export'!I96="Unlisted",'[1]#export'!I96,CONCATENATE("Grade "&amp;'[1]#export'!I96)))</f>
        <v>Grade I</v>
      </c>
      <c r="N95" s="1" t="str">
        <f>IF(ISBLANK('[1]#export'!F96),"",'[1]#export'!F96)</f>
        <v>Urban</v>
      </c>
      <c r="O95" s="1" t="str">
        <f>'[1]#export'!L96</f>
        <v>London</v>
      </c>
      <c r="P95" s="1" t="str">
        <f>'[1]#export'!K96</f>
        <v>Project Development</v>
      </c>
      <c r="Q95" s="1" t="str">
        <f>'[1]#fixed_data'!$B$6</f>
        <v>GB-CHC-1119845</v>
      </c>
      <c r="R95" s="1" t="str">
        <f>'[1]#fixed_data'!$B$7</f>
        <v>National Churches Trust</v>
      </c>
      <c r="S95" s="1" t="str">
        <f>'[1]#fixed_data'!$B$5</f>
        <v>https://www.nationalchurchestrust.org/</v>
      </c>
      <c r="T95" s="4">
        <f ca="1">'[1]#fixed_data'!$B$4</f>
        <v>43812</v>
      </c>
    </row>
    <row r="96" spans="1:20" x14ac:dyDescent="0.25">
      <c r="A96" s="1" t="str">
        <f>CONCATENATE('[1]#fixed_data'!$B$2&amp;'[1]#export'!B97)</f>
        <v>360G-NatChurchTrust-9570</v>
      </c>
      <c r="B96" s="2" t="str">
        <f t="shared" si="1"/>
        <v>Partnership award to KERSEY, St Mary</v>
      </c>
      <c r="C96" s="1" t="str">
        <f>SUBSTITUTE('[1]#export'!J97,"DUPLICATE RECORD FOR CINNAMON - ","")</f>
        <v>Repair cracks in the north-west and south-west buttresses and adjacent walls</v>
      </c>
      <c r="D96" s="1">
        <f>'[1]#export'!M97</f>
        <v>5000</v>
      </c>
      <c r="E96" s="1" t="str">
        <f>'[1]#fixed_data'!$B$3</f>
        <v>GBP</v>
      </c>
      <c r="F96" s="3">
        <f>'[1]#export'!N97</f>
        <v>43286</v>
      </c>
      <c r="G96" s="1" t="str">
        <f>'[1]#export'!C97</f>
        <v>KERSEY, St Mary</v>
      </c>
      <c r="H96" s="1" t="str">
        <f>IF('[1]360_data'!I96="",CONCATENATE('[1]#fixed_data'!$B$8&amp;'[1]#export'!A97),IF(LEFT(I96,2)="SC","GB-SC-"&amp;I96,IF(LEFT(I96,3)="NIC","GB-NIC-"&amp;SUBSTITUTE(I96,"NIC",""),IF(LEFT(I96,1)="X","GB-REV-"&amp;I96,IF(AND(LEFT(I96,1)="1",LEN(I96)=6),"GB-NIC-"&amp;I96,IF(AND(LEFT(I96,1)="1",LEN(I96)=7),"GB-CHC-"&amp;I96,IF(LEN(I96)=6,"GB-CHC-"&amp;I96,"check_ID")))))))</f>
        <v>360G-NatChurchTrust-ORG:7951</v>
      </c>
      <c r="I96" s="1" t="str">
        <f>IF(ISBLANK('[1]#export'!H97),"",IF('[1]#export'!H97="N/A","",IF('[1]#export'!H97="Excepted","",IF(LEN('[1]#export'!H97)&lt;5,"",SUBSTITUTE('[1]#export'!H97," ","")))))</f>
        <v/>
      </c>
      <c r="J96" s="1" t="str">
        <f>IF(ISBLANK('[1]#export'!D97),"",'[1]#export'!D97)</f>
        <v>Suffolk</v>
      </c>
      <c r="K96" s="1" t="str">
        <f>'[1]#export'!E97</f>
        <v>IP7 6EE</v>
      </c>
      <c r="L96" s="1" t="str">
        <f>IF(ISBLANK('[1]#export'!G97),"",'[1]#export'!G97)</f>
        <v>Anglican</v>
      </c>
      <c r="M96" s="2" t="str">
        <f>IF(ISBLANK('[1]#export'!I97),"",IF('[1]#export'!I97="Unlisted",'[1]#export'!I97,CONCATENATE("Grade "&amp;'[1]#export'!I97)))</f>
        <v>Grade I</v>
      </c>
      <c r="N96" s="1" t="str">
        <f>IF(ISBLANK('[1]#export'!F97),"",'[1]#export'!F97)</f>
        <v>Small town or suburb</v>
      </c>
      <c r="O96" s="1" t="str">
        <f>'[1]#export'!L97</f>
        <v>East of England</v>
      </c>
      <c r="P96" s="1" t="str">
        <f>'[1]#export'!K97</f>
        <v>Partnership</v>
      </c>
      <c r="Q96" s="1" t="str">
        <f>'[1]#fixed_data'!$B$6</f>
        <v>GB-CHC-1119845</v>
      </c>
      <c r="R96" s="1" t="str">
        <f>'[1]#fixed_data'!$B$7</f>
        <v>National Churches Trust</v>
      </c>
      <c r="S96" s="1" t="str">
        <f>'[1]#fixed_data'!$B$5</f>
        <v>https://www.nationalchurchestrust.org/</v>
      </c>
      <c r="T96" s="4">
        <f ca="1">'[1]#fixed_data'!$B$4</f>
        <v>43812</v>
      </c>
    </row>
    <row r="97" spans="1:20" x14ac:dyDescent="0.25">
      <c r="A97" s="1" t="str">
        <f>CONCATENATE('[1]#fixed_data'!$B$2&amp;'[1]#export'!B98)</f>
        <v>360G-NatChurchTrust-9571</v>
      </c>
      <c r="B97" s="2" t="str">
        <f t="shared" si="1"/>
        <v>Partnership award to PUDLESTON, St Peter</v>
      </c>
      <c r="C97" s="1" t="str">
        <f>SUBSTITUTE('[1]#export'!J98,"DUPLICATE RECORD FOR CINNAMON - ","")</f>
        <v>Window repairs - stained glass and associated stonework need restoration, repair or replacing.</v>
      </c>
      <c r="D97" s="1">
        <f>'[1]#export'!M98</f>
        <v>2500</v>
      </c>
      <c r="E97" s="1" t="str">
        <f>'[1]#fixed_data'!$B$3</f>
        <v>GBP</v>
      </c>
      <c r="F97" s="3">
        <f>'[1]#export'!N98</f>
        <v>43286</v>
      </c>
      <c r="G97" s="1" t="str">
        <f>'[1]#export'!C98</f>
        <v>PUDLESTON, St Peter</v>
      </c>
      <c r="H97" s="1" t="str">
        <f>IF('[1]360_data'!I97="",CONCATENATE('[1]#fixed_data'!$B$8&amp;'[1]#export'!A98),IF(LEFT(I97,2)="SC","GB-SC-"&amp;I97,IF(LEFT(I97,3)="NIC","GB-NIC-"&amp;SUBSTITUTE(I97,"NIC",""),IF(LEFT(I97,1)="X","GB-REV-"&amp;I97,IF(AND(LEFT(I97,1)="1",LEN(I97)=6),"GB-NIC-"&amp;I97,IF(AND(LEFT(I97,1)="1",LEN(I97)=7),"GB-CHC-"&amp;I97,IF(LEN(I97)=6,"GB-CHC-"&amp;I97,"check_ID")))))))</f>
        <v>360G-NatChurchTrust-ORG:7952</v>
      </c>
      <c r="I97" s="1" t="str">
        <f>IF(ISBLANK('[1]#export'!H98),"",IF('[1]#export'!H98="N/A","",IF('[1]#export'!H98="Excepted","",IF(LEN('[1]#export'!H98)&lt;5,"",SUBSTITUTE('[1]#export'!H98," ","")))))</f>
        <v/>
      </c>
      <c r="J97" s="1" t="str">
        <f>IF(ISBLANK('[1]#export'!D98),"",'[1]#export'!D98)</f>
        <v>Herefordshire</v>
      </c>
      <c r="K97" s="1" t="str">
        <f>'[1]#export'!E98</f>
        <v>HR6 0RA</v>
      </c>
      <c r="L97" s="1" t="str">
        <f>IF(ISBLANK('[1]#export'!G98),"",'[1]#export'!G98)</f>
        <v>Anglican</v>
      </c>
      <c r="M97" s="2" t="str">
        <f>IF(ISBLANK('[1]#export'!I98),"",IF('[1]#export'!I98="Unlisted",'[1]#export'!I98,CONCATENATE("Grade "&amp;'[1]#export'!I98)))</f>
        <v>Grade II*</v>
      </c>
      <c r="N97" s="1" t="str">
        <f>IF(ISBLANK('[1]#export'!F98),"",'[1]#export'!F98)</f>
        <v>Rural</v>
      </c>
      <c r="O97" s="1" t="str">
        <f>'[1]#export'!L98</f>
        <v>West Midlands</v>
      </c>
      <c r="P97" s="1" t="str">
        <f>'[1]#export'!K98</f>
        <v>Partnership</v>
      </c>
      <c r="Q97" s="1" t="str">
        <f>'[1]#fixed_data'!$B$6</f>
        <v>GB-CHC-1119845</v>
      </c>
      <c r="R97" s="1" t="str">
        <f>'[1]#fixed_data'!$B$7</f>
        <v>National Churches Trust</v>
      </c>
      <c r="S97" s="1" t="str">
        <f>'[1]#fixed_data'!$B$5</f>
        <v>https://www.nationalchurchestrust.org/</v>
      </c>
      <c r="T97" s="4">
        <f ca="1">'[1]#fixed_data'!$B$4</f>
        <v>43812</v>
      </c>
    </row>
    <row r="98" spans="1:20" x14ac:dyDescent="0.25">
      <c r="A98" s="1" t="str">
        <f>CONCATENATE('[1]#fixed_data'!$B$2&amp;'[1]#export'!B99)</f>
        <v>360G-NatChurchTrust-9572</v>
      </c>
      <c r="B98" s="2" t="str">
        <f t="shared" si="1"/>
        <v>Partnership award to MARDEN, St Mary the Virgin</v>
      </c>
      <c r="C98" s="1" t="str">
        <f>SUBSTITUTE('[1]#export'!J99,"DUPLICATE RECORD FOR CINNAMON - ","")</f>
        <v>Repairs to the chancel roof and cracks in the chancel walls and repointing. Some rainwater goods need replacing too.</v>
      </c>
      <c r="D98" s="1">
        <f>'[1]#export'!M99</f>
        <v>5000</v>
      </c>
      <c r="E98" s="1" t="str">
        <f>'[1]#fixed_data'!$B$3</f>
        <v>GBP</v>
      </c>
      <c r="F98" s="3">
        <f>'[1]#export'!N99</f>
        <v>43286</v>
      </c>
      <c r="G98" s="1" t="str">
        <f>'[1]#export'!C99</f>
        <v>MARDEN, St Mary the Virgin</v>
      </c>
      <c r="H98" s="1" t="str">
        <f>IF('[1]360_data'!I98="",CONCATENATE('[1]#fixed_data'!$B$8&amp;'[1]#export'!A99),IF(LEFT(I98,2)="SC","GB-SC-"&amp;I98,IF(LEFT(I98,3)="NIC","GB-NIC-"&amp;SUBSTITUTE(I98,"NIC",""),IF(LEFT(I98,1)="X","GB-REV-"&amp;I98,IF(AND(LEFT(I98,1)="1",LEN(I98)=6),"GB-NIC-"&amp;I98,IF(AND(LEFT(I98,1)="1",LEN(I98)=7),"GB-CHC-"&amp;I98,IF(LEN(I98)=6,"GB-CHC-"&amp;I98,"check_ID")))))))</f>
        <v>360G-NatChurchTrust-ORG:7953</v>
      </c>
      <c r="I98" s="1" t="str">
        <f>IF(ISBLANK('[1]#export'!H99),"",IF('[1]#export'!H99="N/A","",IF('[1]#export'!H99="Excepted","",IF(LEN('[1]#export'!H99)&lt;5,"",SUBSTITUTE('[1]#export'!H99," ","")))))</f>
        <v/>
      </c>
      <c r="J98" s="1" t="str">
        <f>IF(ISBLANK('[1]#export'!D99),"",'[1]#export'!D99)</f>
        <v>Herefordshire</v>
      </c>
      <c r="K98" s="1" t="str">
        <f>'[1]#export'!E99</f>
        <v>HR1 3HH</v>
      </c>
      <c r="L98" s="1" t="str">
        <f>IF(ISBLANK('[1]#export'!G99),"",'[1]#export'!G99)</f>
        <v>Anglican</v>
      </c>
      <c r="M98" s="2" t="str">
        <f>IF(ISBLANK('[1]#export'!I99),"",IF('[1]#export'!I99="Unlisted",'[1]#export'!I99,CONCATENATE("Grade "&amp;'[1]#export'!I99)))</f>
        <v>Grade I</v>
      </c>
      <c r="N98" s="1" t="str">
        <f>IF(ISBLANK('[1]#export'!F99),"",'[1]#export'!F99)</f>
        <v>Rural</v>
      </c>
      <c r="O98" s="1" t="str">
        <f>'[1]#export'!L99</f>
        <v>West Midlands</v>
      </c>
      <c r="P98" s="1" t="str">
        <f>'[1]#export'!K99</f>
        <v>Partnership</v>
      </c>
      <c r="Q98" s="1" t="str">
        <f>'[1]#fixed_data'!$B$6</f>
        <v>GB-CHC-1119845</v>
      </c>
      <c r="R98" s="1" t="str">
        <f>'[1]#fixed_data'!$B$7</f>
        <v>National Churches Trust</v>
      </c>
      <c r="S98" s="1" t="str">
        <f>'[1]#fixed_data'!$B$5</f>
        <v>https://www.nationalchurchestrust.org/</v>
      </c>
      <c r="T98" s="4">
        <f ca="1">'[1]#fixed_data'!$B$4</f>
        <v>43812</v>
      </c>
    </row>
    <row r="99" spans="1:20" x14ac:dyDescent="0.25">
      <c r="A99" s="1" t="str">
        <f>CONCATENATE('[1]#fixed_data'!$B$2&amp;'[1]#export'!B100)</f>
        <v>360G-NatChurchTrust-9580</v>
      </c>
      <c r="B99" s="2" t="str">
        <f t="shared" si="1"/>
        <v>Partnership award to MONTIAGH, St Patrick</v>
      </c>
      <c r="C99" s="1" t="str">
        <f>SUBSTITUTE('[1]#export'!J100,"DUPLICATE RECORD FOR CINNAMON - ","")</f>
        <v>Window and guttering works - storm proofing stained glass windows. Guttering to be removed, cleaned and pointed with new hooks, faulty lengths replaced</v>
      </c>
      <c r="D99" s="1">
        <f>'[1]#export'!M100</f>
        <v>5000</v>
      </c>
      <c r="E99" s="1" t="str">
        <f>'[1]#fixed_data'!$B$3</f>
        <v>GBP</v>
      </c>
      <c r="F99" s="3">
        <f>'[1]#export'!N100</f>
        <v>43286</v>
      </c>
      <c r="G99" s="1" t="str">
        <f>'[1]#export'!C100</f>
        <v>MONTIAGH, St Patrick</v>
      </c>
      <c r="H99" s="1" t="str">
        <f>IF('[1]360_data'!I99="",CONCATENATE('[1]#fixed_data'!$B$8&amp;'[1]#export'!A100),IF(LEFT(I99,2)="SC","GB-SC-"&amp;I99,IF(LEFT(I99,3)="NIC","GB-NIC-"&amp;SUBSTITUTE(I99,"NIC",""),IF(LEFT(I99,1)="X","GB-REV-"&amp;I99,IF(AND(LEFT(I99,1)="1",LEN(I99)=6),"GB-NIC-"&amp;I99,IF(AND(LEFT(I99,1)="1",LEN(I99)=7),"GB-CHC-"&amp;I99,IF(LEN(I99)=6,"GB-CHC-"&amp;I99,"check_ID")))))))</f>
        <v>360G-NatChurchTrust-ORG:7961</v>
      </c>
      <c r="I99" s="1" t="str">
        <f>IF(ISBLANK('[1]#export'!H100),"",IF('[1]#export'!H100="N/A","",IF('[1]#export'!H100="Excepted","",IF(LEN('[1]#export'!H100)&lt;5,"",SUBSTITUTE('[1]#export'!H100," ","")))))</f>
        <v/>
      </c>
      <c r="J99" s="1" t="str">
        <f>IF(ISBLANK('[1]#export'!D100),"",'[1]#export'!D100)</f>
        <v>Fermanagh</v>
      </c>
      <c r="K99" s="1" t="str">
        <f>'[1]#export'!E100</f>
        <v>BT93 1AF</v>
      </c>
      <c r="L99" s="1" t="str">
        <f>IF(ISBLANK('[1]#export'!G100),"",'[1]#export'!G100)</f>
        <v>Roman Catholic</v>
      </c>
      <c r="M99" s="2" t="str">
        <f>IF(ISBLANK('[1]#export'!I100),"",IF('[1]#export'!I100="Unlisted",'[1]#export'!I100,CONCATENATE("Grade "&amp;'[1]#export'!I100)))</f>
        <v>Grade Unl</v>
      </c>
      <c r="N99" s="1" t="str">
        <f>IF(ISBLANK('[1]#export'!F100),"",'[1]#export'!F100)</f>
        <v>Rural</v>
      </c>
      <c r="O99" s="1" t="str">
        <f>'[1]#export'!L100</f>
        <v>Northern Ireland</v>
      </c>
      <c r="P99" s="1" t="str">
        <f>'[1]#export'!K100</f>
        <v>Partnership</v>
      </c>
      <c r="Q99" s="1" t="str">
        <f>'[1]#fixed_data'!$B$6</f>
        <v>GB-CHC-1119845</v>
      </c>
      <c r="R99" s="1" t="str">
        <f>'[1]#fixed_data'!$B$7</f>
        <v>National Churches Trust</v>
      </c>
      <c r="S99" s="1" t="str">
        <f>'[1]#fixed_data'!$B$5</f>
        <v>https://www.nationalchurchestrust.org/</v>
      </c>
      <c r="T99" s="4">
        <f ca="1">'[1]#fixed_data'!$B$4</f>
        <v>43812</v>
      </c>
    </row>
    <row r="100" spans="1:20" x14ac:dyDescent="0.25">
      <c r="A100" s="1" t="str">
        <f>CONCATENATE('[1]#fixed_data'!$B$2&amp;'[1]#export'!B101)</f>
        <v>360G-NatChurchTrust-9581</v>
      </c>
      <c r="B100" s="2" t="str">
        <f t="shared" si="1"/>
        <v>Partnership award to BELFAST, Dundela, St Mark</v>
      </c>
      <c r="C100" s="1" t="str">
        <f>SUBSTITUTE('[1]#export'!J101,"DUPLICATE RECORD FOR CINNAMON - ","")</f>
        <v>Slate repairs to church roof, repair and painting of rainwater goods, modification of gutters to prevent splashback on stonework which is causing damp. Some stonework repairs to windows and lime pointing of joints is required.</v>
      </c>
      <c r="D100" s="1">
        <f>'[1]#export'!M101</f>
        <v>5000</v>
      </c>
      <c r="E100" s="1" t="str">
        <f>'[1]#fixed_data'!$B$3</f>
        <v>GBP</v>
      </c>
      <c r="F100" s="3">
        <f>'[1]#export'!N101</f>
        <v>43286</v>
      </c>
      <c r="G100" s="1" t="str">
        <f>'[1]#export'!C101</f>
        <v>BELFAST, Dundela, St Mark</v>
      </c>
      <c r="H100" s="1" t="str">
        <f>IF('[1]360_data'!I100="",CONCATENATE('[1]#fixed_data'!$B$8&amp;'[1]#export'!A101),IF(LEFT(I100,2)="SC","GB-SC-"&amp;I100,IF(LEFT(I100,3)="NIC","GB-NIC-"&amp;SUBSTITUTE(I100,"NIC",""),IF(LEFT(I100,1)="X","GB-REV-"&amp;I100,IF(AND(LEFT(I100,1)="1",LEN(I100)=6),"GB-NIC-"&amp;I100,IF(AND(LEFT(I100,1)="1",LEN(I100)=7),"GB-CHC-"&amp;I100,IF(LEN(I100)=6,"GB-CHC-"&amp;I100,"check_ID")))))))</f>
        <v>GB-NIC-102090</v>
      </c>
      <c r="I100" s="1" t="str">
        <f>IF(ISBLANK('[1]#export'!H101),"",IF('[1]#export'!H101="N/A","",IF('[1]#export'!H101="Excepted","",IF(LEN('[1]#export'!H101)&lt;5,"",SUBSTITUTE('[1]#export'!H101," ","")))))</f>
        <v>102090</v>
      </c>
      <c r="J100" s="1" t="str">
        <f>IF(ISBLANK('[1]#export'!D101),"",'[1]#export'!D101)</f>
        <v>Antrim</v>
      </c>
      <c r="K100" s="1" t="str">
        <f>'[1]#export'!E101</f>
        <v>BT4 2DR</v>
      </c>
      <c r="L100" s="1" t="str">
        <f>IF(ISBLANK('[1]#export'!G101),"",'[1]#export'!G101)</f>
        <v>Anglican</v>
      </c>
      <c r="M100" s="2" t="str">
        <f>IF(ISBLANK('[1]#export'!I101),"",IF('[1]#export'!I101="Unlisted",'[1]#export'!I101,CONCATENATE("Grade "&amp;'[1]#export'!I101)))</f>
        <v>Grade A</v>
      </c>
      <c r="N100" s="1" t="str">
        <f>IF(ISBLANK('[1]#export'!F101),"",'[1]#export'!F101)</f>
        <v>Urban</v>
      </c>
      <c r="O100" s="1" t="str">
        <f>'[1]#export'!L101</f>
        <v>Northern Ireland</v>
      </c>
      <c r="P100" s="1" t="str">
        <f>'[1]#export'!K101</f>
        <v>Partnership</v>
      </c>
      <c r="Q100" s="1" t="str">
        <f>'[1]#fixed_data'!$B$6</f>
        <v>GB-CHC-1119845</v>
      </c>
      <c r="R100" s="1" t="str">
        <f>'[1]#fixed_data'!$B$7</f>
        <v>National Churches Trust</v>
      </c>
      <c r="S100" s="1" t="str">
        <f>'[1]#fixed_data'!$B$5</f>
        <v>https://www.nationalchurchestrust.org/</v>
      </c>
      <c r="T100" s="4">
        <f ca="1">'[1]#fixed_data'!$B$4</f>
        <v>43812</v>
      </c>
    </row>
    <row r="101" spans="1:20" x14ac:dyDescent="0.25">
      <c r="A101" s="1" t="str">
        <f>CONCATENATE('[1]#fixed_data'!$B$2&amp;'[1]#export'!B102)</f>
        <v>360G-NatChurchTrust-9583</v>
      </c>
      <c r="B101" s="2" t="str">
        <f t="shared" si="1"/>
        <v>Maintenance award to HEXTON, St Faith</v>
      </c>
      <c r="C101" s="1" t="str">
        <f>SUBSTITUTE('[1]#export'!J102,"DUPLICATE RECORD FOR CINNAMON - ","")</f>
        <v>Repairs to the surrounds of the Main Door</v>
      </c>
      <c r="D101" s="1">
        <f>'[1]#export'!M102</f>
        <v>1912</v>
      </c>
      <c r="E101" s="1" t="str">
        <f>'[1]#fixed_data'!$B$3</f>
        <v>GBP</v>
      </c>
      <c r="F101" s="3">
        <f>'[1]#export'!N102</f>
        <v>43286</v>
      </c>
      <c r="G101" s="1" t="str">
        <f>'[1]#export'!C102</f>
        <v>HEXTON, St Faith</v>
      </c>
      <c r="H101" s="1" t="str">
        <f>IF('[1]360_data'!I101="",CONCATENATE('[1]#fixed_data'!$B$8&amp;'[1]#export'!A102),IF(LEFT(I101,2)="SC","GB-SC-"&amp;I101,IF(LEFT(I101,3)="NIC","GB-NIC-"&amp;SUBSTITUTE(I101,"NIC",""),IF(LEFT(I101,1)="X","GB-REV-"&amp;I101,IF(AND(LEFT(I101,1)="1",LEN(I101)=6),"GB-NIC-"&amp;I101,IF(AND(LEFT(I101,1)="1",LEN(I101)=7),"GB-CHC-"&amp;I101,IF(LEN(I101)=6,"GB-CHC-"&amp;I101,"check_ID")))))))</f>
        <v>360G-NatChurchTrust-ORG:7964</v>
      </c>
      <c r="I101" s="1" t="str">
        <f>IF(ISBLANK('[1]#export'!H102),"",IF('[1]#export'!H102="N/A","",IF('[1]#export'!H102="Excepted","",IF(LEN('[1]#export'!H102)&lt;5,"",SUBSTITUTE('[1]#export'!H102," ","")))))</f>
        <v/>
      </c>
      <c r="J101" s="1" t="str">
        <f>IF(ISBLANK('[1]#export'!D102),"",'[1]#export'!D102)</f>
        <v>Hertfordshire</v>
      </c>
      <c r="K101" s="1" t="str">
        <f>'[1]#export'!E102</f>
        <v>SG5 3JL</v>
      </c>
      <c r="L101" s="1" t="str">
        <f>IF(ISBLANK('[1]#export'!G102),"",'[1]#export'!G102)</f>
        <v>Anglican</v>
      </c>
      <c r="M101" s="2" t="str">
        <f>IF(ISBLANK('[1]#export'!I102),"",IF('[1]#export'!I102="Unlisted",'[1]#export'!I102,CONCATENATE("Grade "&amp;'[1]#export'!I102)))</f>
        <v>Grade II*</v>
      </c>
      <c r="N101" s="1" t="str">
        <f>IF(ISBLANK('[1]#export'!F102),"",'[1]#export'!F102)</f>
        <v>Rural</v>
      </c>
      <c r="O101" s="1" t="str">
        <f>'[1]#export'!L102</f>
        <v>East of England</v>
      </c>
      <c r="P101" s="1" t="str">
        <f>'[1]#export'!K102</f>
        <v>Maintenance</v>
      </c>
      <c r="Q101" s="1" t="str">
        <f>'[1]#fixed_data'!$B$6</f>
        <v>GB-CHC-1119845</v>
      </c>
      <c r="R101" s="1" t="str">
        <f>'[1]#fixed_data'!$B$7</f>
        <v>National Churches Trust</v>
      </c>
      <c r="S101" s="1" t="str">
        <f>'[1]#fixed_data'!$B$5</f>
        <v>https://www.nationalchurchestrust.org/</v>
      </c>
      <c r="T101" s="4">
        <f ca="1">'[1]#fixed_data'!$B$4</f>
        <v>43812</v>
      </c>
    </row>
    <row r="102" spans="1:20" x14ac:dyDescent="0.25">
      <c r="A102" s="1" t="str">
        <f>CONCATENATE('[1]#fixed_data'!$B$2&amp;'[1]#export'!B103)</f>
        <v>360G-NatChurchTrust-9587</v>
      </c>
      <c r="B102" s="2" t="str">
        <f t="shared" si="1"/>
        <v>Partnership award to NARBOROUGH, All Saints</v>
      </c>
      <c r="C102" s="1" t="str">
        <f>SUBSTITUTE('[1]#export'!J103,"DUPLICATE RECORD FOR CINNAMON - ","")</f>
        <v>High level repointing - to the north and south faces of the tower, and to the west doorway which also requires replacement of two defective jamb stones.</v>
      </c>
      <c r="D102" s="1">
        <f>'[1]#export'!M103</f>
        <v>2500</v>
      </c>
      <c r="E102" s="1" t="str">
        <f>'[1]#fixed_data'!$B$3</f>
        <v>GBP</v>
      </c>
      <c r="F102" s="3">
        <f>'[1]#export'!N103</f>
        <v>43286</v>
      </c>
      <c r="G102" s="1" t="str">
        <f>'[1]#export'!C103</f>
        <v>NARBOROUGH, All Saints</v>
      </c>
      <c r="H102" s="1" t="str">
        <f>IF('[1]360_data'!I102="",CONCATENATE('[1]#fixed_data'!$B$8&amp;'[1]#export'!A103),IF(LEFT(I102,2)="SC","GB-SC-"&amp;I102,IF(LEFT(I102,3)="NIC","GB-NIC-"&amp;SUBSTITUTE(I102,"NIC",""),IF(LEFT(I102,1)="X","GB-REV-"&amp;I102,IF(AND(LEFT(I102,1)="1",LEN(I102)=6),"GB-NIC-"&amp;I102,IF(AND(LEFT(I102,1)="1",LEN(I102)=7),"GB-CHC-"&amp;I102,IF(LEN(I102)=6,"GB-CHC-"&amp;I102,"check_ID")))))))</f>
        <v>360G-NatChurchTrust-ORG:7968</v>
      </c>
      <c r="I102" s="1" t="str">
        <f>IF(ISBLANK('[1]#export'!H103),"",IF('[1]#export'!H103="N/A","",IF('[1]#export'!H103="Excepted","",IF(LEN('[1]#export'!H103)&lt;5,"",SUBSTITUTE('[1]#export'!H103," ","")))))</f>
        <v/>
      </c>
      <c r="J102" s="1" t="str">
        <f>IF(ISBLANK('[1]#export'!D103),"",'[1]#export'!D103)</f>
        <v>Leicestershire</v>
      </c>
      <c r="K102" s="1" t="str">
        <f>'[1]#export'!E103</f>
        <v>LE19 2GL</v>
      </c>
      <c r="L102" s="1" t="str">
        <f>IF(ISBLANK('[1]#export'!G103),"",'[1]#export'!G103)</f>
        <v>Anglican</v>
      </c>
      <c r="M102" s="2" t="str">
        <f>IF(ISBLANK('[1]#export'!I103),"",IF('[1]#export'!I103="Unlisted",'[1]#export'!I103,CONCATENATE("Grade "&amp;'[1]#export'!I103)))</f>
        <v>Grade II*</v>
      </c>
      <c r="N102" s="1" t="str">
        <f>IF(ISBLANK('[1]#export'!F103),"",'[1]#export'!F103)</f>
        <v>Rural</v>
      </c>
      <c r="O102" s="1" t="str">
        <f>'[1]#export'!L103</f>
        <v>East Midlands</v>
      </c>
      <c r="P102" s="1" t="str">
        <f>'[1]#export'!K103</f>
        <v>Partnership</v>
      </c>
      <c r="Q102" s="1" t="str">
        <f>'[1]#fixed_data'!$B$6</f>
        <v>GB-CHC-1119845</v>
      </c>
      <c r="R102" s="1" t="str">
        <f>'[1]#fixed_data'!$B$7</f>
        <v>National Churches Trust</v>
      </c>
      <c r="S102" s="1" t="str">
        <f>'[1]#fixed_data'!$B$5</f>
        <v>https://www.nationalchurchestrust.org/</v>
      </c>
      <c r="T102" s="4">
        <f ca="1">'[1]#fixed_data'!$B$4</f>
        <v>43812</v>
      </c>
    </row>
    <row r="103" spans="1:20" x14ac:dyDescent="0.25">
      <c r="A103" s="1" t="str">
        <f>CONCATENATE('[1]#fixed_data'!$B$2&amp;'[1]#export'!B104)</f>
        <v>360G-NatChurchTrust-9588</v>
      </c>
      <c r="B103" s="2" t="str">
        <f t="shared" si="1"/>
        <v>Partnership award to WHITCHURCH, All Hallows</v>
      </c>
      <c r="C103" s="1" t="str">
        <f>SUBSTITUTE('[1]#export'!J104,"DUPLICATE RECORD FOR CINNAMON - ","")</f>
        <v>Works from last QIR: Replace missing and damaged roof tiles and remove moss, clear and repair rainwater goods and lead valley gutters, some repointing</v>
      </c>
      <c r="D103" s="1">
        <f>'[1]#export'!M104</f>
        <v>2500</v>
      </c>
      <c r="E103" s="1" t="str">
        <f>'[1]#fixed_data'!$B$3</f>
        <v>GBP</v>
      </c>
      <c r="F103" s="3">
        <f>'[1]#export'!N104</f>
        <v>43412</v>
      </c>
      <c r="G103" s="1" t="str">
        <f>'[1]#export'!C104</f>
        <v>WHITCHURCH, All Hallows</v>
      </c>
      <c r="H103" s="1" t="str">
        <f>IF('[1]360_data'!I103="",CONCATENATE('[1]#fixed_data'!$B$8&amp;'[1]#export'!A104),IF(LEFT(I103,2)="SC","GB-SC-"&amp;I103,IF(LEFT(I103,3)="NIC","GB-NIC-"&amp;SUBSTITUTE(I103,"NIC",""),IF(LEFT(I103,1)="X","GB-REV-"&amp;I103,IF(AND(LEFT(I103,1)="1",LEN(I103)=6),"GB-NIC-"&amp;I103,IF(AND(LEFT(I103,1)="1",LEN(I103)=7),"GB-CHC-"&amp;I103,IF(LEN(I103)=6,"GB-CHC-"&amp;I103,"check_ID")))))))</f>
        <v>360G-NatChurchTrust-ORG:7969</v>
      </c>
      <c r="I103" s="1" t="str">
        <f>IF(ISBLANK('[1]#export'!H104),"",IF('[1]#export'!H104="N/A","",IF('[1]#export'!H104="Excepted","",IF(LEN('[1]#export'!H104)&lt;5,"",SUBSTITUTE('[1]#export'!H104," ","")))))</f>
        <v/>
      </c>
      <c r="J103" s="1" t="str">
        <f>IF(ISBLANK('[1]#export'!D104),"",'[1]#export'!D104)</f>
        <v>Hampshire</v>
      </c>
      <c r="K103" s="1" t="str">
        <f>'[1]#export'!E104</f>
        <v>RG28 7AS</v>
      </c>
      <c r="L103" s="1" t="str">
        <f>IF(ISBLANK('[1]#export'!G104),"",'[1]#export'!G104)</f>
        <v>Anglican</v>
      </c>
      <c r="M103" s="2" t="str">
        <f>IF(ISBLANK('[1]#export'!I104),"",IF('[1]#export'!I104="Unlisted",'[1]#export'!I104,CONCATENATE("Grade "&amp;'[1]#export'!I104)))</f>
        <v>Grade II*</v>
      </c>
      <c r="N103" s="1" t="str">
        <f>IF(ISBLANK('[1]#export'!F104),"",'[1]#export'!F104)</f>
        <v>Rural</v>
      </c>
      <c r="O103" s="1" t="str">
        <f>'[1]#export'!L104</f>
        <v>South East</v>
      </c>
      <c r="P103" s="1" t="str">
        <f>'[1]#export'!K104</f>
        <v>Partnership</v>
      </c>
      <c r="Q103" s="1" t="str">
        <f>'[1]#fixed_data'!$B$6</f>
        <v>GB-CHC-1119845</v>
      </c>
      <c r="R103" s="1" t="str">
        <f>'[1]#fixed_data'!$B$7</f>
        <v>National Churches Trust</v>
      </c>
      <c r="S103" s="1" t="str">
        <f>'[1]#fixed_data'!$B$5</f>
        <v>https://www.nationalchurchestrust.org/</v>
      </c>
      <c r="T103" s="4">
        <f ca="1">'[1]#fixed_data'!$B$4</f>
        <v>43812</v>
      </c>
    </row>
    <row r="104" spans="1:20" x14ac:dyDescent="0.25">
      <c r="A104" s="1" t="str">
        <f>CONCATENATE('[1]#fixed_data'!$B$2&amp;'[1]#export'!B105)</f>
        <v>360G-NatChurchTrust-9590</v>
      </c>
      <c r="B104" s="2" t="str">
        <f t="shared" si="1"/>
        <v>Partnership award to LLANELLI, Hall Street Methodist Church</v>
      </c>
      <c r="C104" s="1" t="str">
        <f>SUBSTITUTE('[1]#export'!J105,"DUPLICATE RECORD FOR CINNAMON - ","")</f>
        <v>Internal render repairs following collapse. Stabilise stonework with lime mortar. Fit lead Damp Proof Coarse to top of wall. Re-bed/renew coping with lime mortar mix. Repoint</v>
      </c>
      <c r="D104" s="1">
        <f>'[1]#export'!M105</f>
        <v>4000</v>
      </c>
      <c r="E104" s="1" t="str">
        <f>'[1]#fixed_data'!$B$3</f>
        <v>GBP</v>
      </c>
      <c r="F104" s="3">
        <f>'[1]#export'!N105</f>
        <v>43286</v>
      </c>
      <c r="G104" s="1" t="str">
        <f>'[1]#export'!C105</f>
        <v>LLANELLI, Hall Street Methodist Church</v>
      </c>
      <c r="H104" s="1" t="str">
        <f>IF('[1]360_data'!I104="",CONCATENATE('[1]#fixed_data'!$B$8&amp;'[1]#export'!A105),IF(LEFT(I104,2)="SC","GB-SC-"&amp;I104,IF(LEFT(I104,3)="NIC","GB-NIC-"&amp;SUBSTITUTE(I104,"NIC",""),IF(LEFT(I104,1)="X","GB-REV-"&amp;I104,IF(AND(LEFT(I104,1)="1",LEN(I104)=6),"GB-NIC-"&amp;I104,IF(AND(LEFT(I104,1)="1",LEN(I104)=7),"GB-CHC-"&amp;I104,IF(LEN(I104)=6,"GB-CHC-"&amp;I104,"check_ID")))))))</f>
        <v>GB-CHC-1144953</v>
      </c>
      <c r="I104" s="1" t="str">
        <f>IF(ISBLANK('[1]#export'!H105),"",IF('[1]#export'!H105="N/A","",IF('[1]#export'!H105="Excepted","",IF(LEN('[1]#export'!H105)&lt;5,"",SUBSTITUTE('[1]#export'!H105," ","")))))</f>
        <v>1144953</v>
      </c>
      <c r="J104" s="1" t="str">
        <f>IF(ISBLANK('[1]#export'!D105),"",'[1]#export'!D105)</f>
        <v>Carmarthenshire</v>
      </c>
      <c r="K104" s="1" t="str">
        <f>'[1]#export'!E105</f>
        <v>SA15 3BB</v>
      </c>
      <c r="L104" s="1" t="str">
        <f>IF(ISBLANK('[1]#export'!G105),"",'[1]#export'!G105)</f>
        <v>Methodist</v>
      </c>
      <c r="M104" s="2" t="str">
        <f>IF(ISBLANK('[1]#export'!I105),"",IF('[1]#export'!I105="Unlisted",'[1]#export'!I105,CONCATENATE("Grade "&amp;'[1]#export'!I105)))</f>
        <v>Grade II</v>
      </c>
      <c r="N104" s="1" t="str">
        <f>IF(ISBLANK('[1]#export'!F105),"",'[1]#export'!F105)</f>
        <v>Small town or suburb</v>
      </c>
      <c r="O104" s="1" t="str">
        <f>'[1]#export'!L105</f>
        <v>Wales</v>
      </c>
      <c r="P104" s="1" t="str">
        <f>'[1]#export'!K105</f>
        <v>Partnership</v>
      </c>
      <c r="Q104" s="1" t="str">
        <f>'[1]#fixed_data'!$B$6</f>
        <v>GB-CHC-1119845</v>
      </c>
      <c r="R104" s="1" t="str">
        <f>'[1]#fixed_data'!$B$7</f>
        <v>National Churches Trust</v>
      </c>
      <c r="S104" s="1" t="str">
        <f>'[1]#fixed_data'!$B$5</f>
        <v>https://www.nationalchurchestrust.org/</v>
      </c>
      <c r="T104" s="4">
        <f ca="1">'[1]#fixed_data'!$B$4</f>
        <v>43812</v>
      </c>
    </row>
    <row r="105" spans="1:20" x14ac:dyDescent="0.25">
      <c r="A105" s="1" t="str">
        <f>CONCATENATE('[1]#fixed_data'!$B$2&amp;'[1]#export'!B106)</f>
        <v>360G-NatChurchTrust-9592</v>
      </c>
      <c r="B105" s="2" t="str">
        <f t="shared" si="1"/>
        <v>Partnership award to WINCHESTER, St Bartholomew</v>
      </c>
      <c r="C105" s="1" t="str">
        <f>SUBSTITUTE('[1]#export'!J106,"DUPLICATE RECORD FOR CINNAMON - ","")</f>
        <v>Work to include installation of a tea-point  within the tower base and improve WC</v>
      </c>
      <c r="D105" s="1">
        <f>'[1]#export'!M106</f>
        <v>5000</v>
      </c>
      <c r="E105" s="1" t="str">
        <f>'[1]#fixed_data'!$B$3</f>
        <v>GBP</v>
      </c>
      <c r="F105" s="3">
        <f>'[1]#export'!N106</f>
        <v>43286</v>
      </c>
      <c r="G105" s="1" t="str">
        <f>'[1]#export'!C106</f>
        <v>WINCHESTER, St Bartholomew</v>
      </c>
      <c r="H105" s="1" t="str">
        <f>IF('[1]360_data'!I105="",CONCATENATE('[1]#fixed_data'!$B$8&amp;'[1]#export'!A106),IF(LEFT(I105,2)="SC","GB-SC-"&amp;I105,IF(LEFT(I105,3)="NIC","GB-NIC-"&amp;SUBSTITUTE(I105,"NIC",""),IF(LEFT(I105,1)="X","GB-REV-"&amp;I105,IF(AND(LEFT(I105,1)="1",LEN(I105)=6),"GB-NIC-"&amp;I105,IF(AND(LEFT(I105,1)="1",LEN(I105)=7),"GB-CHC-"&amp;I105,IF(LEN(I105)=6,"GB-CHC-"&amp;I105,"check_ID")))))))</f>
        <v>360G-NatChurchTrust-ORG:7973</v>
      </c>
      <c r="I105" s="1" t="str">
        <f>IF(ISBLANK('[1]#export'!H106),"",IF('[1]#export'!H106="N/A","",IF('[1]#export'!H106="Excepted","",IF(LEN('[1]#export'!H106)&lt;5,"",SUBSTITUTE('[1]#export'!H106," ","")))))</f>
        <v/>
      </c>
      <c r="J105" s="1" t="str">
        <f>IF(ISBLANK('[1]#export'!D106),"",'[1]#export'!D106)</f>
        <v>Hampshire</v>
      </c>
      <c r="K105" s="1" t="str">
        <f>'[1]#export'!E106</f>
        <v>SO23 7DN</v>
      </c>
      <c r="L105" s="1" t="str">
        <f>IF(ISBLANK('[1]#export'!G106),"",'[1]#export'!G106)</f>
        <v>Anglican</v>
      </c>
      <c r="M105" s="2" t="str">
        <f>IF(ISBLANK('[1]#export'!I106),"",IF('[1]#export'!I106="Unlisted",'[1]#export'!I106,CONCATENATE("Grade "&amp;'[1]#export'!I106)))</f>
        <v>Grade II*</v>
      </c>
      <c r="N105" s="1" t="str">
        <f>IF(ISBLANK('[1]#export'!F106),"",'[1]#export'!F106)</f>
        <v>Small town or suburb</v>
      </c>
      <c r="O105" s="1" t="str">
        <f>'[1]#export'!L106</f>
        <v>South East</v>
      </c>
      <c r="P105" s="1" t="str">
        <f>'[1]#export'!K106</f>
        <v>Partnership</v>
      </c>
      <c r="Q105" s="1" t="str">
        <f>'[1]#fixed_data'!$B$6</f>
        <v>GB-CHC-1119845</v>
      </c>
      <c r="R105" s="1" t="str">
        <f>'[1]#fixed_data'!$B$7</f>
        <v>National Churches Trust</v>
      </c>
      <c r="S105" s="1" t="str">
        <f>'[1]#fixed_data'!$B$5</f>
        <v>https://www.nationalchurchestrust.org/</v>
      </c>
      <c r="T105" s="4">
        <f ca="1">'[1]#fixed_data'!$B$4</f>
        <v>43812</v>
      </c>
    </row>
    <row r="106" spans="1:20" x14ac:dyDescent="0.25">
      <c r="A106" s="1" t="str">
        <f>CONCATENATE('[1]#fixed_data'!$B$2&amp;'[1]#export'!B107)</f>
        <v>360G-NatChurchTrust-9593</v>
      </c>
      <c r="B106" s="2" t="str">
        <f t="shared" si="1"/>
        <v>Partnership award to WICKHAM, St Nicholas</v>
      </c>
      <c r="C106" s="1" t="str">
        <f>SUBSTITUTE('[1]#export'!J107,"DUPLICATE RECORD FOR CINNAMON - ","")</f>
        <v>Works identified in QIR to prevent further damage due to water ingress and to maintain integrity of the structure including roof repairs, repointing, rainwater goods</v>
      </c>
      <c r="D106" s="1">
        <f>'[1]#export'!M107</f>
        <v>2500</v>
      </c>
      <c r="E106" s="1" t="str">
        <f>'[1]#fixed_data'!$B$3</f>
        <v>GBP</v>
      </c>
      <c r="F106" s="3">
        <f>'[1]#export'!N107</f>
        <v>43286</v>
      </c>
      <c r="G106" s="1" t="str">
        <f>'[1]#export'!C107</f>
        <v>WICKHAM, St Nicholas</v>
      </c>
      <c r="H106" s="1" t="str">
        <f>IF('[1]360_data'!I106="",CONCATENATE('[1]#fixed_data'!$B$8&amp;'[1]#export'!A107),IF(LEFT(I106,2)="SC","GB-SC-"&amp;I106,IF(LEFT(I106,3)="NIC","GB-NIC-"&amp;SUBSTITUTE(I106,"NIC",""),IF(LEFT(I106,1)="X","GB-REV-"&amp;I106,IF(AND(LEFT(I106,1)="1",LEN(I106)=6),"GB-NIC-"&amp;I106,IF(AND(LEFT(I106,1)="1",LEN(I106)=7),"GB-CHC-"&amp;I106,IF(LEN(I106)=6,"GB-CHC-"&amp;I106,"check_ID")))))))</f>
        <v>360G-NatChurchTrust-ORG:7974</v>
      </c>
      <c r="I106" s="1" t="str">
        <f>IF(ISBLANK('[1]#export'!H107),"",IF('[1]#export'!H107="N/A","",IF('[1]#export'!H107="Excepted","",IF(LEN('[1]#export'!H107)&lt;5,"",SUBSTITUTE('[1]#export'!H107," ","")))))</f>
        <v/>
      </c>
      <c r="J106" s="1" t="str">
        <f>IF(ISBLANK('[1]#export'!D107),"",'[1]#export'!D107)</f>
        <v>Hampshire</v>
      </c>
      <c r="K106" s="1" t="str">
        <f>'[1]#export'!E107</f>
        <v>PO17 6HR</v>
      </c>
      <c r="L106" s="1" t="str">
        <f>IF(ISBLANK('[1]#export'!G107),"",'[1]#export'!G107)</f>
        <v>Anglican</v>
      </c>
      <c r="M106" s="2" t="str">
        <f>IF(ISBLANK('[1]#export'!I107),"",IF('[1]#export'!I107="Unlisted",'[1]#export'!I107,CONCATENATE("Grade "&amp;'[1]#export'!I107)))</f>
        <v>Grade II*</v>
      </c>
      <c r="N106" s="1" t="str">
        <f>IF(ISBLANK('[1]#export'!F107),"",'[1]#export'!F107)</f>
        <v>Rural</v>
      </c>
      <c r="O106" s="1" t="str">
        <f>'[1]#export'!L107</f>
        <v>South East</v>
      </c>
      <c r="P106" s="1" t="str">
        <f>'[1]#export'!K107</f>
        <v>Partnership</v>
      </c>
      <c r="Q106" s="1" t="str">
        <f>'[1]#fixed_data'!$B$6</f>
        <v>GB-CHC-1119845</v>
      </c>
      <c r="R106" s="1" t="str">
        <f>'[1]#fixed_data'!$B$7</f>
        <v>National Churches Trust</v>
      </c>
      <c r="S106" s="1" t="str">
        <f>'[1]#fixed_data'!$B$5</f>
        <v>https://www.nationalchurchestrust.org/</v>
      </c>
      <c r="T106" s="4">
        <f ca="1">'[1]#fixed_data'!$B$4</f>
        <v>43812</v>
      </c>
    </row>
    <row r="107" spans="1:20" x14ac:dyDescent="0.25">
      <c r="A107" s="1" t="str">
        <f>CONCATENATE('[1]#fixed_data'!$B$2&amp;'[1]#export'!B108)</f>
        <v>360G-NatChurchTrust-9599</v>
      </c>
      <c r="B107" s="2" t="str">
        <f t="shared" si="1"/>
        <v>Maintenance award to COVENTRY, St Mary Magdalen</v>
      </c>
      <c r="C107" s="1" t="str">
        <f>SUBSTITUTE('[1]#export'!J108,"DUPLICATE RECORD FOR CINNAMON - ","")</f>
        <v>Repair defective lead flashing on dome roof</v>
      </c>
      <c r="D107" s="1">
        <f>'[1]#export'!M108</f>
        <v>1790</v>
      </c>
      <c r="E107" s="1" t="str">
        <f>'[1]#fixed_data'!$B$3</f>
        <v>GBP</v>
      </c>
      <c r="F107" s="3">
        <f>'[1]#export'!N108</f>
        <v>43286</v>
      </c>
      <c r="G107" s="1" t="str">
        <f>'[1]#export'!C108</f>
        <v>COVENTRY, St Mary Magdalen</v>
      </c>
      <c r="H107" s="1" t="str">
        <f>IF('[1]360_data'!I107="",CONCATENATE('[1]#fixed_data'!$B$8&amp;'[1]#export'!A108),IF(LEFT(I107,2)="SC","GB-SC-"&amp;I107,IF(LEFT(I107,3)="NIC","GB-NIC-"&amp;SUBSTITUTE(I107,"NIC",""),IF(LEFT(I107,1)="X","GB-REV-"&amp;I107,IF(AND(LEFT(I107,1)="1",LEN(I107)=6),"GB-NIC-"&amp;I107,IF(AND(LEFT(I107,1)="1",LEN(I107)=7),"GB-CHC-"&amp;I107,IF(LEN(I107)=6,"GB-CHC-"&amp;I107,"check_ID")))))))</f>
        <v>GB-CHC-247828</v>
      </c>
      <c r="I107" s="1" t="str">
        <f>IF(ISBLANK('[1]#export'!H108),"",IF('[1]#export'!H108="N/A","",IF('[1]#export'!H108="Excepted","",IF(LEN('[1]#export'!H108)&lt;5,"",SUBSTITUTE('[1]#export'!H108," ","")))))</f>
        <v>247828</v>
      </c>
      <c r="J107" s="1" t="str">
        <f>IF(ISBLANK('[1]#export'!D108),"",'[1]#export'!D108)</f>
        <v>West Midlands</v>
      </c>
      <c r="K107" s="1" t="str">
        <f>'[1]#export'!E108</f>
        <v>CV5 8DR</v>
      </c>
      <c r="L107" s="1" t="str">
        <f>IF(ISBLANK('[1]#export'!G108),"",'[1]#export'!G108)</f>
        <v>Anglican</v>
      </c>
      <c r="M107" s="2" t="str">
        <f>IF(ISBLANK('[1]#export'!I108),"",IF('[1]#export'!I108="Unlisted",'[1]#export'!I108,CONCATENATE("Grade "&amp;'[1]#export'!I108)))</f>
        <v>Grade Unl</v>
      </c>
      <c r="N107" s="1" t="str">
        <f>IF(ISBLANK('[1]#export'!F108),"",'[1]#export'!F108)</f>
        <v>Small town or suburb</v>
      </c>
      <c r="O107" s="1" t="str">
        <f>'[1]#export'!L108</f>
        <v>West Midlands</v>
      </c>
      <c r="P107" s="1" t="str">
        <f>'[1]#export'!K108</f>
        <v>Maintenance</v>
      </c>
      <c r="Q107" s="1" t="str">
        <f>'[1]#fixed_data'!$B$6</f>
        <v>GB-CHC-1119845</v>
      </c>
      <c r="R107" s="1" t="str">
        <f>'[1]#fixed_data'!$B$7</f>
        <v>National Churches Trust</v>
      </c>
      <c r="S107" s="1" t="str">
        <f>'[1]#fixed_data'!$B$5</f>
        <v>https://www.nationalchurchestrust.org/</v>
      </c>
      <c r="T107" s="4">
        <f ca="1">'[1]#fixed_data'!$B$4</f>
        <v>43812</v>
      </c>
    </row>
    <row r="108" spans="1:20" x14ac:dyDescent="0.25">
      <c r="A108" s="1" t="str">
        <f>CONCATENATE('[1]#fixed_data'!$B$2&amp;'[1]#export'!B109)</f>
        <v>360G-NatChurchTrust-9606</v>
      </c>
      <c r="B108" s="2" t="str">
        <f t="shared" si="1"/>
        <v>Partnership award to OUSDEN, St Peter</v>
      </c>
      <c r="C108" s="1" t="str">
        <f>SUBSTITUTE('[1]#export'!J109,"DUPLICATE RECORD FOR CINNAMON - ","")</f>
        <v>Replace north side of the nave roof and repair ceiling internally</v>
      </c>
      <c r="D108" s="1">
        <f>'[1]#export'!M109</f>
        <v>9000</v>
      </c>
      <c r="E108" s="1" t="str">
        <f>'[1]#fixed_data'!$B$3</f>
        <v>GBP</v>
      </c>
      <c r="F108" s="3">
        <f>'[1]#export'!N109</f>
        <v>43286</v>
      </c>
      <c r="G108" s="1" t="str">
        <f>'[1]#export'!C109</f>
        <v>OUSDEN, St Peter</v>
      </c>
      <c r="H108" s="1" t="str">
        <f>IF('[1]360_data'!I108="",CONCATENATE('[1]#fixed_data'!$B$8&amp;'[1]#export'!A109),IF(LEFT(I108,2)="SC","GB-SC-"&amp;I108,IF(LEFT(I108,3)="NIC","GB-NIC-"&amp;SUBSTITUTE(I108,"NIC",""),IF(LEFT(I108,1)="X","GB-REV-"&amp;I108,IF(AND(LEFT(I108,1)="1",LEN(I108)=6),"GB-NIC-"&amp;I108,IF(AND(LEFT(I108,1)="1",LEN(I108)=7),"GB-CHC-"&amp;I108,IF(LEN(I108)=6,"GB-CHC-"&amp;I108,"check_ID")))))))</f>
        <v>360G-NatChurchTrust-ORG:7987</v>
      </c>
      <c r="I108" s="1" t="str">
        <f>IF(ISBLANK('[1]#export'!H109),"",IF('[1]#export'!H109="N/A","",IF('[1]#export'!H109="Excepted","",IF(LEN('[1]#export'!H109)&lt;5,"",SUBSTITUTE('[1]#export'!H109," ","")))))</f>
        <v/>
      </c>
      <c r="J108" s="1" t="str">
        <f>IF(ISBLANK('[1]#export'!D109),"",'[1]#export'!D109)</f>
        <v>Suffolk</v>
      </c>
      <c r="K108" s="1" t="str">
        <f>'[1]#export'!E109</f>
        <v>CB8 8TW</v>
      </c>
      <c r="L108" s="1" t="str">
        <f>IF(ISBLANK('[1]#export'!G109),"",'[1]#export'!G109)</f>
        <v>Anglican</v>
      </c>
      <c r="M108" s="2" t="str">
        <f>IF(ISBLANK('[1]#export'!I109),"",IF('[1]#export'!I109="Unlisted",'[1]#export'!I109,CONCATENATE("Grade "&amp;'[1]#export'!I109)))</f>
        <v>Grade I</v>
      </c>
      <c r="N108" s="1" t="str">
        <f>IF(ISBLANK('[1]#export'!F109),"",'[1]#export'!F109)</f>
        <v>Rural</v>
      </c>
      <c r="O108" s="1" t="str">
        <f>'[1]#export'!L109</f>
        <v>East of England</v>
      </c>
      <c r="P108" s="1" t="str">
        <f>'[1]#export'!K109</f>
        <v>Partnership</v>
      </c>
      <c r="Q108" s="1" t="str">
        <f>'[1]#fixed_data'!$B$6</f>
        <v>GB-CHC-1119845</v>
      </c>
      <c r="R108" s="1" t="str">
        <f>'[1]#fixed_data'!$B$7</f>
        <v>National Churches Trust</v>
      </c>
      <c r="S108" s="1" t="str">
        <f>'[1]#fixed_data'!$B$5</f>
        <v>https://www.nationalchurchestrust.org/</v>
      </c>
      <c r="T108" s="4">
        <f ca="1">'[1]#fixed_data'!$B$4</f>
        <v>43812</v>
      </c>
    </row>
    <row r="109" spans="1:20" x14ac:dyDescent="0.25">
      <c r="A109" s="1" t="str">
        <f>CONCATENATE('[1]#fixed_data'!$B$2&amp;'[1]#export'!B110)</f>
        <v>360G-NatChurchTrust-9607</v>
      </c>
      <c r="B109" s="2" t="str">
        <f t="shared" si="1"/>
        <v>Maintenance award to LEICESTER, St Patrick</v>
      </c>
      <c r="C109" s="1" t="str">
        <f>SUBSTITUTE('[1]#export'!J110,"DUPLICATE RECORD FOR CINNAMON - ","")</f>
        <v>Repointing of coping stones and some minor roof repairs</v>
      </c>
      <c r="D109" s="1">
        <f>'[1]#export'!M110</f>
        <v>3000</v>
      </c>
      <c r="E109" s="1" t="str">
        <f>'[1]#fixed_data'!$B$3</f>
        <v>GBP</v>
      </c>
      <c r="F109" s="3">
        <f>'[1]#export'!N110</f>
        <v>43286</v>
      </c>
      <c r="G109" s="1" t="str">
        <f>'[1]#export'!C110</f>
        <v>LEICESTER, St Patrick</v>
      </c>
      <c r="H109" s="1" t="str">
        <f>IF('[1]360_data'!I109="",CONCATENATE('[1]#fixed_data'!$B$8&amp;'[1]#export'!A110),IF(LEFT(I109,2)="SC","GB-SC-"&amp;I109,IF(LEFT(I109,3)="NIC","GB-NIC-"&amp;SUBSTITUTE(I109,"NIC",""),IF(LEFT(I109,1)="X","GB-REV-"&amp;I109,IF(AND(LEFT(I109,1)="1",LEN(I109)=6),"GB-NIC-"&amp;I109,IF(AND(LEFT(I109,1)="1",LEN(I109)=7),"GB-CHC-"&amp;I109,IF(LEN(I109)=6,"GB-CHC-"&amp;I109,"check_ID")))))))</f>
        <v>GB-CHC-1134449</v>
      </c>
      <c r="I109" s="1" t="str">
        <f>IF(ISBLANK('[1]#export'!H110),"",IF('[1]#export'!H110="N/A","",IF('[1]#export'!H110="Excepted","",IF(LEN('[1]#export'!H110)&lt;5,"",SUBSTITUTE('[1]#export'!H110," ","")))))</f>
        <v>1134449</v>
      </c>
      <c r="J109" s="1" t="str">
        <f>IF(ISBLANK('[1]#export'!D110),"",'[1]#export'!D110)</f>
        <v>Leicestershire</v>
      </c>
      <c r="K109" s="1" t="str">
        <f>'[1]#export'!E110</f>
        <v>LE4 2BD</v>
      </c>
      <c r="L109" s="1" t="str">
        <f>IF(ISBLANK('[1]#export'!G110),"",'[1]#export'!G110)</f>
        <v>Roman Catholic</v>
      </c>
      <c r="M109" s="2" t="str">
        <f>IF(ISBLANK('[1]#export'!I110),"",IF('[1]#export'!I110="Unlisted",'[1]#export'!I110,CONCATENATE("Grade "&amp;'[1]#export'!I110)))</f>
        <v>Grade Unl</v>
      </c>
      <c r="N109" s="1" t="str">
        <f>IF(ISBLANK('[1]#export'!F110),"",'[1]#export'!F110)</f>
        <v>Urban</v>
      </c>
      <c r="O109" s="1" t="str">
        <f>'[1]#export'!L110</f>
        <v>East Midlands</v>
      </c>
      <c r="P109" s="1" t="str">
        <f>'[1]#export'!K110</f>
        <v>Maintenance</v>
      </c>
      <c r="Q109" s="1" t="str">
        <f>'[1]#fixed_data'!$B$6</f>
        <v>GB-CHC-1119845</v>
      </c>
      <c r="R109" s="1" t="str">
        <f>'[1]#fixed_data'!$B$7</f>
        <v>National Churches Trust</v>
      </c>
      <c r="S109" s="1" t="str">
        <f>'[1]#fixed_data'!$B$5</f>
        <v>https://www.nationalchurchestrust.org/</v>
      </c>
      <c r="T109" s="4">
        <f ca="1">'[1]#fixed_data'!$B$4</f>
        <v>43812</v>
      </c>
    </row>
    <row r="110" spans="1:20" x14ac:dyDescent="0.25">
      <c r="A110" s="1" t="str">
        <f>CONCATENATE('[1]#fixed_data'!$B$2&amp;'[1]#export'!B111)</f>
        <v>360G-NatChurchTrust-9612</v>
      </c>
      <c r="B110" s="2" t="str">
        <f t="shared" si="1"/>
        <v>Maintenance award to WHITCHURCH, St Alkmund</v>
      </c>
      <c r="C110" s="1" t="str">
        <f>SUBSTITUTE('[1]#export'!J111,"DUPLICATE RECORD FOR CINNAMON - ","")</f>
        <v>Four Asbestos nave roof space ventilators in need of replacement by triangular lead vents.</v>
      </c>
      <c r="D110" s="1">
        <f>'[1]#export'!M111</f>
        <v>1541</v>
      </c>
      <c r="E110" s="1" t="str">
        <f>'[1]#fixed_data'!$B$3</f>
        <v>GBP</v>
      </c>
      <c r="F110" s="3">
        <f>'[1]#export'!N111</f>
        <v>43286</v>
      </c>
      <c r="G110" s="1" t="str">
        <f>'[1]#export'!C111</f>
        <v>WHITCHURCH, St Alkmund</v>
      </c>
      <c r="H110" s="1" t="str">
        <f>IF('[1]360_data'!I110="",CONCATENATE('[1]#fixed_data'!$B$8&amp;'[1]#export'!A111),IF(LEFT(I110,2)="SC","GB-SC-"&amp;I110,IF(LEFT(I110,3)="NIC","GB-NIC-"&amp;SUBSTITUTE(I110,"NIC",""),IF(LEFT(I110,1)="X","GB-REV-"&amp;I110,IF(AND(LEFT(I110,1)="1",LEN(I110)=6),"GB-NIC-"&amp;I110,IF(AND(LEFT(I110,1)="1",LEN(I110)=7),"GB-CHC-"&amp;I110,IF(LEN(I110)=6,"GB-CHC-"&amp;I110,"check_ID")))))))</f>
        <v>GB-CHC-1129900</v>
      </c>
      <c r="I110" s="1" t="str">
        <f>IF(ISBLANK('[1]#export'!H111),"",IF('[1]#export'!H111="N/A","",IF('[1]#export'!H111="Excepted","",IF(LEN('[1]#export'!H111)&lt;5,"",SUBSTITUTE('[1]#export'!H111," ","")))))</f>
        <v>1129900</v>
      </c>
      <c r="J110" s="1" t="str">
        <f>IF(ISBLANK('[1]#export'!D111),"",'[1]#export'!D111)</f>
        <v>Shropshire</v>
      </c>
      <c r="K110" s="1" t="str">
        <f>'[1]#export'!E111</f>
        <v>SY13 1LB</v>
      </c>
      <c r="L110" s="1" t="str">
        <f>IF(ISBLANK('[1]#export'!G111),"",'[1]#export'!G111)</f>
        <v>Anglican</v>
      </c>
      <c r="M110" s="2" t="str">
        <f>IF(ISBLANK('[1]#export'!I111),"",IF('[1]#export'!I111="Unlisted",'[1]#export'!I111,CONCATENATE("Grade "&amp;'[1]#export'!I111)))</f>
        <v>Grade I</v>
      </c>
      <c r="N110" s="1" t="str">
        <f>IF(ISBLANK('[1]#export'!F111),"",'[1]#export'!F111)</f>
        <v>Small town or suburb</v>
      </c>
      <c r="O110" s="1" t="str">
        <f>'[1]#export'!L111</f>
        <v>West Midlands</v>
      </c>
      <c r="P110" s="1" t="str">
        <f>'[1]#export'!K111</f>
        <v>Maintenance</v>
      </c>
      <c r="Q110" s="1" t="str">
        <f>'[1]#fixed_data'!$B$6</f>
        <v>GB-CHC-1119845</v>
      </c>
      <c r="R110" s="1" t="str">
        <f>'[1]#fixed_data'!$B$7</f>
        <v>National Churches Trust</v>
      </c>
      <c r="S110" s="1" t="str">
        <f>'[1]#fixed_data'!$B$5</f>
        <v>https://www.nationalchurchestrust.org/</v>
      </c>
      <c r="T110" s="4">
        <f ca="1">'[1]#fixed_data'!$B$4</f>
        <v>43812</v>
      </c>
    </row>
    <row r="111" spans="1:20" x14ac:dyDescent="0.25">
      <c r="A111" s="1" t="str">
        <f>CONCATENATE('[1]#fixed_data'!$B$2&amp;'[1]#export'!B112)</f>
        <v>360G-NatChurchTrust-9615</v>
      </c>
      <c r="B111" s="2" t="str">
        <f t="shared" si="1"/>
        <v>Repair award to QUEEN CAMEL, St Barnabas</v>
      </c>
      <c r="C111" s="1" t="str">
        <f>SUBSTITUTE('[1]#export'!J112,"DUPLICATE RECORD FOR CINNAMON - ","")</f>
        <v>South aisle roof and tower roof repairs</v>
      </c>
      <c r="D111" s="1">
        <f>'[1]#export'!M112</f>
        <v>10000</v>
      </c>
      <c r="E111" s="1" t="str">
        <f>'[1]#fixed_data'!$B$3</f>
        <v>GBP</v>
      </c>
      <c r="F111" s="3">
        <f>'[1]#export'!N112</f>
        <v>43412</v>
      </c>
      <c r="G111" s="1" t="str">
        <f>'[1]#export'!C112</f>
        <v>QUEEN CAMEL, St Barnabas</v>
      </c>
      <c r="H111" s="1" t="str">
        <f>IF('[1]360_data'!I111="",CONCATENATE('[1]#fixed_data'!$B$8&amp;'[1]#export'!A112),IF(LEFT(I111,2)="SC","GB-SC-"&amp;I111,IF(LEFT(I111,3)="NIC","GB-NIC-"&amp;SUBSTITUTE(I111,"NIC",""),IF(LEFT(I111,1)="X","GB-REV-"&amp;I111,IF(AND(LEFT(I111,1)="1",LEN(I111)=6),"GB-NIC-"&amp;I111,IF(AND(LEFT(I111,1)="1",LEN(I111)=7),"GB-CHC-"&amp;I111,IF(LEN(I111)=6,"GB-CHC-"&amp;I111,"check_ID")))))))</f>
        <v>360G-NatChurchTrust-ORG:7996</v>
      </c>
      <c r="I111" s="1" t="str">
        <f>IF(ISBLANK('[1]#export'!H112),"",IF('[1]#export'!H112="N/A","",IF('[1]#export'!H112="Excepted","",IF(LEN('[1]#export'!H112)&lt;5,"",SUBSTITUTE('[1]#export'!H112," ","")))))</f>
        <v/>
      </c>
      <c r="J111" s="1" t="str">
        <f>IF(ISBLANK('[1]#export'!D112),"",'[1]#export'!D112)</f>
        <v>Somerset</v>
      </c>
      <c r="K111" s="1" t="str">
        <f>'[1]#export'!E112</f>
        <v>BA22 7NX</v>
      </c>
      <c r="L111" s="1" t="str">
        <f>IF(ISBLANK('[1]#export'!G112),"",'[1]#export'!G112)</f>
        <v>Anglican</v>
      </c>
      <c r="M111" s="2" t="str">
        <f>IF(ISBLANK('[1]#export'!I112),"",IF('[1]#export'!I112="Unlisted",'[1]#export'!I112,CONCATENATE("Grade "&amp;'[1]#export'!I112)))</f>
        <v>Grade I</v>
      </c>
      <c r="N111" s="1" t="str">
        <f>IF(ISBLANK('[1]#export'!F112),"",'[1]#export'!F112)</f>
        <v>Rural</v>
      </c>
      <c r="O111" s="1" t="str">
        <f>'[1]#export'!L112</f>
        <v>South West</v>
      </c>
      <c r="P111" s="1" t="str">
        <f>'[1]#export'!K112</f>
        <v>Repair</v>
      </c>
      <c r="Q111" s="1" t="str">
        <f>'[1]#fixed_data'!$B$6</f>
        <v>GB-CHC-1119845</v>
      </c>
      <c r="R111" s="1" t="str">
        <f>'[1]#fixed_data'!$B$7</f>
        <v>National Churches Trust</v>
      </c>
      <c r="S111" s="1" t="str">
        <f>'[1]#fixed_data'!$B$5</f>
        <v>https://www.nationalchurchestrust.org/</v>
      </c>
      <c r="T111" s="4">
        <f ca="1">'[1]#fixed_data'!$B$4</f>
        <v>43812</v>
      </c>
    </row>
    <row r="112" spans="1:20" x14ac:dyDescent="0.25">
      <c r="A112" s="1" t="str">
        <f>CONCATENATE('[1]#fixed_data'!$B$2&amp;'[1]#export'!B113)</f>
        <v>360G-NatChurchTrust-9618</v>
      </c>
      <c r="B112" s="2" t="str">
        <f t="shared" si="1"/>
        <v>Maintenance award to CLONFEACLE, St Patrick</v>
      </c>
      <c r="C112" s="1" t="str">
        <f>SUBSTITUTE('[1]#export'!J113,"DUPLICATE RECORD FOR CINNAMON - ","")</f>
        <v>Removal and replacement of cast iron gutters together with some internal replastering</v>
      </c>
      <c r="D112" s="1">
        <f>'[1]#export'!M113</f>
        <v>1949</v>
      </c>
      <c r="E112" s="1" t="str">
        <f>'[1]#fixed_data'!$B$3</f>
        <v>GBP</v>
      </c>
      <c r="F112" s="3">
        <f>'[1]#export'!N113</f>
        <v>43286</v>
      </c>
      <c r="G112" s="1" t="str">
        <f>'[1]#export'!C113</f>
        <v>CLONFEACLE, St Patrick</v>
      </c>
      <c r="H112" s="1" t="str">
        <f>IF('[1]360_data'!I112="",CONCATENATE('[1]#fixed_data'!$B$8&amp;'[1]#export'!A113),IF(LEFT(I112,2)="SC","GB-SC-"&amp;I112,IF(LEFT(I112,3)="NIC","GB-NIC-"&amp;SUBSTITUTE(I112,"NIC",""),IF(LEFT(I112,1)="X","GB-REV-"&amp;I112,IF(AND(LEFT(I112,1)="1",LEN(I112)=6),"GB-NIC-"&amp;I112,IF(AND(LEFT(I112,1)="1",LEN(I112)=7),"GB-CHC-"&amp;I112,IF(LEN(I112)=6,"GB-CHC-"&amp;I112,"check_ID")))))))</f>
        <v>GB-NIC-104302</v>
      </c>
      <c r="I112" s="1" t="str">
        <f>IF(ISBLANK('[1]#export'!H113),"",IF('[1]#export'!H113="N/A","",IF('[1]#export'!H113="Excepted","",IF(LEN('[1]#export'!H113)&lt;5,"",SUBSTITUTE('[1]#export'!H113," ","")))))</f>
        <v>104302</v>
      </c>
      <c r="J112" s="1" t="str">
        <f>IF(ISBLANK('[1]#export'!D113),"",'[1]#export'!D113)</f>
        <v>Tyrone</v>
      </c>
      <c r="K112" s="1" t="str">
        <f>'[1]#export'!E113</f>
        <v>BT71 7LQ</v>
      </c>
      <c r="L112" s="1" t="str">
        <f>IF(ISBLANK('[1]#export'!G113),"",'[1]#export'!G113)</f>
        <v>Anglican</v>
      </c>
      <c r="M112" s="2" t="str">
        <f>IF(ISBLANK('[1]#export'!I113),"",IF('[1]#export'!I113="Unlisted",'[1]#export'!I113,CONCATENATE("Grade "&amp;'[1]#export'!I113)))</f>
        <v>Grade A</v>
      </c>
      <c r="N112" s="1" t="str">
        <f>IF(ISBLANK('[1]#export'!F113),"",'[1]#export'!F113)</f>
        <v>Rural</v>
      </c>
      <c r="O112" s="1" t="str">
        <f>'[1]#export'!L113</f>
        <v>Northern Ireland</v>
      </c>
      <c r="P112" s="1" t="str">
        <f>'[1]#export'!K113</f>
        <v>Maintenance</v>
      </c>
      <c r="Q112" s="1" t="str">
        <f>'[1]#fixed_data'!$B$6</f>
        <v>GB-CHC-1119845</v>
      </c>
      <c r="R112" s="1" t="str">
        <f>'[1]#fixed_data'!$B$7</f>
        <v>National Churches Trust</v>
      </c>
      <c r="S112" s="1" t="str">
        <f>'[1]#fixed_data'!$B$5</f>
        <v>https://www.nationalchurchestrust.org/</v>
      </c>
      <c r="T112" s="4">
        <f ca="1">'[1]#fixed_data'!$B$4</f>
        <v>43812</v>
      </c>
    </row>
    <row r="113" spans="1:20" x14ac:dyDescent="0.25">
      <c r="A113" s="1" t="str">
        <f>CONCATENATE('[1]#fixed_data'!$B$2&amp;'[1]#export'!B114)</f>
        <v>360G-NatChurchTrust-9619</v>
      </c>
      <c r="B113" s="2" t="str">
        <f t="shared" si="1"/>
        <v>Maintenance award to BOOTLE, St Michael and All Angels</v>
      </c>
      <c r="C113" s="1" t="str">
        <f>SUBSTITUTE('[1]#export'!J114,"DUPLICATE RECORD FOR CINNAMON - ","")</f>
        <v>To remove, repair/replace corroded gutters, downpipes and fittings to the North and South Nave elevation and the west elevation of transepts</v>
      </c>
      <c r="D113" s="1">
        <f>'[1]#export'!M114</f>
        <v>3000</v>
      </c>
      <c r="E113" s="1" t="str">
        <f>'[1]#fixed_data'!$B$3</f>
        <v>GBP</v>
      </c>
      <c r="F113" s="3">
        <f>'[1]#export'!N114</f>
        <v>43286</v>
      </c>
      <c r="G113" s="1" t="str">
        <f>'[1]#export'!C114</f>
        <v>BOOTLE, St Michael and All Angels</v>
      </c>
      <c r="H113" s="1" t="str">
        <f>IF('[1]360_data'!I113="",CONCATENATE('[1]#fixed_data'!$B$8&amp;'[1]#export'!A114),IF(LEFT(I113,2)="SC","GB-SC-"&amp;I113,IF(LEFT(I113,3)="NIC","GB-NIC-"&amp;SUBSTITUTE(I113,"NIC",""),IF(LEFT(I113,1)="X","GB-REV-"&amp;I113,IF(AND(LEFT(I113,1)="1",LEN(I113)=6),"GB-NIC-"&amp;I113,IF(AND(LEFT(I113,1)="1",LEN(I113)=7),"GB-CHC-"&amp;I113,IF(LEN(I113)=6,"GB-CHC-"&amp;I113,"check_ID")))))))</f>
        <v>GB-CHC-515494</v>
      </c>
      <c r="I113" s="1" t="str">
        <f>IF(ISBLANK('[1]#export'!H114),"",IF('[1]#export'!H114="N/A","",IF('[1]#export'!H114="Excepted","",IF(LEN('[1]#export'!H114)&lt;5,"",SUBSTITUTE('[1]#export'!H114," ","")))))</f>
        <v>515494</v>
      </c>
      <c r="J113" s="1" t="str">
        <f>IF(ISBLANK('[1]#export'!D114),"",'[1]#export'!D114)</f>
        <v>Cumbria</v>
      </c>
      <c r="K113" s="1" t="str">
        <f>'[1]#export'!E114</f>
        <v>LA19 6TH</v>
      </c>
      <c r="L113" s="1" t="str">
        <f>IF(ISBLANK('[1]#export'!G114),"",'[1]#export'!G114)</f>
        <v>Anglican</v>
      </c>
      <c r="M113" s="2" t="str">
        <f>IF(ISBLANK('[1]#export'!I114),"",IF('[1]#export'!I114="Unlisted",'[1]#export'!I114,CONCATENATE("Grade "&amp;'[1]#export'!I114)))</f>
        <v>Grade II</v>
      </c>
      <c r="N113" s="1" t="str">
        <f>IF(ISBLANK('[1]#export'!F114),"",'[1]#export'!F114)</f>
        <v>Rural</v>
      </c>
      <c r="O113" s="1" t="str">
        <f>'[1]#export'!L114</f>
        <v>North West</v>
      </c>
      <c r="P113" s="1" t="str">
        <f>'[1]#export'!K114</f>
        <v>Maintenance</v>
      </c>
      <c r="Q113" s="1" t="str">
        <f>'[1]#fixed_data'!$B$6</f>
        <v>GB-CHC-1119845</v>
      </c>
      <c r="R113" s="1" t="str">
        <f>'[1]#fixed_data'!$B$7</f>
        <v>National Churches Trust</v>
      </c>
      <c r="S113" s="1" t="str">
        <f>'[1]#fixed_data'!$B$5</f>
        <v>https://www.nationalchurchestrust.org/</v>
      </c>
      <c r="T113" s="4">
        <f ca="1">'[1]#fixed_data'!$B$4</f>
        <v>43812</v>
      </c>
    </row>
    <row r="114" spans="1:20" x14ac:dyDescent="0.25">
      <c r="A114" s="1" t="str">
        <f>CONCATENATE('[1]#fixed_data'!$B$2&amp;'[1]#export'!B115)</f>
        <v>360G-NatChurchTrust-9620</v>
      </c>
      <c r="B114" s="2" t="str">
        <f t="shared" si="1"/>
        <v>Maintenance award to BURY ST EDMUNDS, St George</v>
      </c>
      <c r="C114" s="1" t="str">
        <f>SUBSTITUTE('[1]#export'!J115,"DUPLICATE RECORD FOR CINNAMON - ","")</f>
        <v>Repair and re-lead two roof valleys</v>
      </c>
      <c r="D114" s="1">
        <f>'[1]#export'!M115</f>
        <v>1518</v>
      </c>
      <c r="E114" s="1" t="str">
        <f>'[1]#fixed_data'!$B$3</f>
        <v>GBP</v>
      </c>
      <c r="F114" s="3">
        <f>'[1]#export'!N115</f>
        <v>43286</v>
      </c>
      <c r="G114" s="1" t="str">
        <f>'[1]#export'!C115</f>
        <v>BURY ST EDMUNDS, St George</v>
      </c>
      <c r="H114" s="1" t="str">
        <f>IF('[1]360_data'!I114="",CONCATENATE('[1]#fixed_data'!$B$8&amp;'[1]#export'!A115),IF(LEFT(I114,2)="SC","GB-SC-"&amp;I114,IF(LEFT(I114,3)="NIC","GB-NIC-"&amp;SUBSTITUTE(I114,"NIC",""),IF(LEFT(I114,1)="X","GB-REV-"&amp;I114,IF(AND(LEFT(I114,1)="1",LEN(I114)=6),"GB-NIC-"&amp;I114,IF(AND(LEFT(I114,1)="1",LEN(I114)=7),"GB-CHC-"&amp;I114,IF(LEN(I114)=6,"GB-CHC-"&amp;I114,"check_ID")))))))</f>
        <v>360G-NatChurchTrust-ORG:8001</v>
      </c>
      <c r="I114" s="1" t="str">
        <f>IF(ISBLANK('[1]#export'!H115),"",IF('[1]#export'!H115="N/A","",IF('[1]#export'!H115="Excepted","",IF(LEN('[1]#export'!H115)&lt;5,"",SUBSTITUTE('[1]#export'!H115," ","")))))</f>
        <v/>
      </c>
      <c r="J114" s="1" t="str">
        <f>IF(ISBLANK('[1]#export'!D115),"",'[1]#export'!D115)</f>
        <v>Suffolk</v>
      </c>
      <c r="K114" s="1" t="str">
        <f>'[1]#export'!E115</f>
        <v>IP32 6JZ</v>
      </c>
      <c r="L114" s="1" t="str">
        <f>IF(ISBLANK('[1]#export'!G115),"",'[1]#export'!G115)</f>
        <v>Anglican</v>
      </c>
      <c r="M114" s="2" t="str">
        <f>IF(ISBLANK('[1]#export'!I115),"",IF('[1]#export'!I115="Unlisted",'[1]#export'!I115,CONCATENATE("Grade "&amp;'[1]#export'!I115)))</f>
        <v>Grade Unl</v>
      </c>
      <c r="N114" s="1" t="str">
        <f>IF(ISBLANK('[1]#export'!F115),"",'[1]#export'!F115)</f>
        <v>Urban</v>
      </c>
      <c r="O114" s="1" t="str">
        <f>'[1]#export'!L115</f>
        <v>East of England</v>
      </c>
      <c r="P114" s="1" t="str">
        <f>'[1]#export'!K115</f>
        <v>Maintenance</v>
      </c>
      <c r="Q114" s="1" t="str">
        <f>'[1]#fixed_data'!$B$6</f>
        <v>GB-CHC-1119845</v>
      </c>
      <c r="R114" s="1" t="str">
        <f>'[1]#fixed_data'!$B$7</f>
        <v>National Churches Trust</v>
      </c>
      <c r="S114" s="1" t="str">
        <f>'[1]#fixed_data'!$B$5</f>
        <v>https://www.nationalchurchestrust.org/</v>
      </c>
      <c r="T114" s="4">
        <f ca="1">'[1]#fixed_data'!$B$4</f>
        <v>43812</v>
      </c>
    </row>
    <row r="115" spans="1:20" x14ac:dyDescent="0.25">
      <c r="A115" s="1" t="str">
        <f>CONCATENATE('[1]#fixed_data'!$B$2&amp;'[1]#export'!B116)</f>
        <v>360G-NatChurchTrust-9623</v>
      </c>
      <c r="B115" s="2" t="str">
        <f t="shared" si="1"/>
        <v>Maintenance award to LONDON, Catford, St Laurence</v>
      </c>
      <c r="C115" s="1" t="str">
        <f>SUBSTITUTE('[1]#export'!J116,"DUPLICATE RECORD FOR CINNAMON - ","")</f>
        <v>Investigative work recommended by recent Quinquennial Inspection to determine cause of rapidly developing hairline cracks in the main high arches and the ring beams of the low level ambulatory. Feasibility Investigations proposed</v>
      </c>
      <c r="D115" s="1">
        <f>'[1]#export'!M116</f>
        <v>3000</v>
      </c>
      <c r="E115" s="1" t="str">
        <f>'[1]#fixed_data'!$B$3</f>
        <v>GBP</v>
      </c>
      <c r="F115" s="3">
        <f>'[1]#export'!N116</f>
        <v>43286</v>
      </c>
      <c r="G115" s="1" t="str">
        <f>'[1]#export'!C116</f>
        <v>LONDON, Catford, St Laurence</v>
      </c>
      <c r="H115" s="1" t="str">
        <f>IF('[1]360_data'!I115="",CONCATENATE('[1]#fixed_data'!$B$8&amp;'[1]#export'!A116),IF(LEFT(I115,2)="SC","GB-SC-"&amp;I115,IF(LEFT(I115,3)="NIC","GB-NIC-"&amp;SUBSTITUTE(I115,"NIC",""),IF(LEFT(I115,1)="X","GB-REV-"&amp;I115,IF(AND(LEFT(I115,1)="1",LEN(I115)=6),"GB-NIC-"&amp;I115,IF(AND(LEFT(I115,1)="1",LEN(I115)=7),"GB-CHC-"&amp;I115,IF(LEN(I115)=6,"GB-CHC-"&amp;I115,"check_ID")))))))</f>
        <v>GB-CHC-1131092</v>
      </c>
      <c r="I115" s="1" t="str">
        <f>IF(ISBLANK('[1]#export'!H116),"",IF('[1]#export'!H116="N/A","",IF('[1]#export'!H116="Excepted","",IF(LEN('[1]#export'!H116)&lt;5,"",SUBSTITUTE('[1]#export'!H116," ","")))))</f>
        <v>1131092</v>
      </c>
      <c r="J115" s="1" t="str">
        <f>IF(ISBLANK('[1]#export'!D116),"",'[1]#export'!D116)</f>
        <v>London</v>
      </c>
      <c r="K115" s="1" t="str">
        <f>'[1]#export'!E116</f>
        <v>SE6 2TP</v>
      </c>
      <c r="L115" s="1" t="str">
        <f>IF(ISBLANK('[1]#export'!G116),"",'[1]#export'!G116)</f>
        <v>Anglican</v>
      </c>
      <c r="M115" s="2" t="str">
        <f>IF(ISBLANK('[1]#export'!I116),"",IF('[1]#export'!I116="Unlisted",'[1]#export'!I116,CONCATENATE("Grade "&amp;'[1]#export'!I116)))</f>
        <v>Grade II</v>
      </c>
      <c r="N115" s="1" t="str">
        <f>IF(ISBLANK('[1]#export'!F116),"",'[1]#export'!F116)</f>
        <v>Urban</v>
      </c>
      <c r="O115" s="1" t="str">
        <f>'[1]#export'!L116</f>
        <v>London</v>
      </c>
      <c r="P115" s="1" t="str">
        <f>'[1]#export'!K116</f>
        <v>Maintenance</v>
      </c>
      <c r="Q115" s="1" t="str">
        <f>'[1]#fixed_data'!$B$6</f>
        <v>GB-CHC-1119845</v>
      </c>
      <c r="R115" s="1" t="str">
        <f>'[1]#fixed_data'!$B$7</f>
        <v>National Churches Trust</v>
      </c>
      <c r="S115" s="1" t="str">
        <f>'[1]#fixed_data'!$B$5</f>
        <v>https://www.nationalchurchestrust.org/</v>
      </c>
      <c r="T115" s="4">
        <f ca="1">'[1]#fixed_data'!$B$4</f>
        <v>43812</v>
      </c>
    </row>
    <row r="116" spans="1:20" x14ac:dyDescent="0.25">
      <c r="A116" s="1" t="str">
        <f>CONCATENATE('[1]#fixed_data'!$B$2&amp;'[1]#export'!B117)</f>
        <v>360G-NatChurchTrust-9624</v>
      </c>
      <c r="B116" s="2" t="str">
        <f t="shared" si="1"/>
        <v>Maintenance award to HALLOW, St Philip and St James</v>
      </c>
      <c r="C116" s="1" t="str">
        <f>SUBSTITUTE('[1]#export'!J117,"DUPLICATE RECORD FOR CINNAMON - ","")</f>
        <v>Demolition and rebuilding of the chimney which is severely cracked and in a dangerous condition.</v>
      </c>
      <c r="D116" s="1">
        <f>'[1]#export'!M117</f>
        <v>2500</v>
      </c>
      <c r="E116" s="1" t="str">
        <f>'[1]#fixed_data'!$B$3</f>
        <v>GBP</v>
      </c>
      <c r="F116" s="3">
        <f>'[1]#export'!N117</f>
        <v>43286</v>
      </c>
      <c r="G116" s="1" t="str">
        <f>'[1]#export'!C117</f>
        <v>HALLOW, St Philip and St James</v>
      </c>
      <c r="H116" s="1" t="str">
        <f>IF('[1]360_data'!I116="",CONCATENATE('[1]#fixed_data'!$B$8&amp;'[1]#export'!A117),IF(LEFT(I116,2)="SC","GB-SC-"&amp;I116,IF(LEFT(I116,3)="NIC","GB-NIC-"&amp;SUBSTITUTE(I116,"NIC",""),IF(LEFT(I116,1)="X","GB-REV-"&amp;I116,IF(AND(LEFT(I116,1)="1",LEN(I116)=6),"GB-NIC-"&amp;I116,IF(AND(LEFT(I116,1)="1",LEN(I116)=7),"GB-CHC-"&amp;I116,IF(LEN(I116)=6,"GB-CHC-"&amp;I116,"check_ID")))))))</f>
        <v>GB-CHC-1079813</v>
      </c>
      <c r="I116" s="1" t="str">
        <f>IF(ISBLANK('[1]#export'!H117),"",IF('[1]#export'!H117="N/A","",IF('[1]#export'!H117="Excepted","",IF(LEN('[1]#export'!H117)&lt;5,"",SUBSTITUTE('[1]#export'!H117," ","")))))</f>
        <v>1079813</v>
      </c>
      <c r="J116" s="1" t="str">
        <f>IF(ISBLANK('[1]#export'!D117),"",'[1]#export'!D117)</f>
        <v>Worcestershire</v>
      </c>
      <c r="K116" s="1" t="str">
        <f>'[1]#export'!E117</f>
        <v>WR2 6PW</v>
      </c>
      <c r="L116" s="1" t="str">
        <f>IF(ISBLANK('[1]#export'!G117),"",'[1]#export'!G117)</f>
        <v>Anglican</v>
      </c>
      <c r="M116" s="2" t="str">
        <f>IF(ISBLANK('[1]#export'!I117),"",IF('[1]#export'!I117="Unlisted",'[1]#export'!I117,CONCATENATE("Grade "&amp;'[1]#export'!I117)))</f>
        <v>Grade II*</v>
      </c>
      <c r="N116" s="1" t="str">
        <f>IF(ISBLANK('[1]#export'!F117),"",'[1]#export'!F117)</f>
        <v>Rural</v>
      </c>
      <c r="O116" s="1" t="str">
        <f>'[1]#export'!L117</f>
        <v>West Midlands</v>
      </c>
      <c r="P116" s="1" t="str">
        <f>'[1]#export'!K117</f>
        <v>Maintenance</v>
      </c>
      <c r="Q116" s="1" t="str">
        <f>'[1]#fixed_data'!$B$6</f>
        <v>GB-CHC-1119845</v>
      </c>
      <c r="R116" s="1" t="str">
        <f>'[1]#fixed_data'!$B$7</f>
        <v>National Churches Trust</v>
      </c>
      <c r="S116" s="1" t="str">
        <f>'[1]#fixed_data'!$B$5</f>
        <v>https://www.nationalchurchestrust.org/</v>
      </c>
      <c r="T116" s="4">
        <f ca="1">'[1]#fixed_data'!$B$4</f>
        <v>43812</v>
      </c>
    </row>
    <row r="117" spans="1:20" x14ac:dyDescent="0.25">
      <c r="A117" s="1" t="str">
        <f>CONCATENATE('[1]#fixed_data'!$B$2&amp;'[1]#export'!B118)</f>
        <v>360G-NatChurchTrust-9625</v>
      </c>
      <c r="B117" s="2" t="str">
        <f t="shared" si="1"/>
        <v>Maintenance award to HEDNESFORD, Our Lady of Lourdes</v>
      </c>
      <c r="C117" s="1" t="str">
        <f>SUBSTITUTE('[1]#export'!J118,"DUPLICATE RECORD FOR CINNAMON - ","")</f>
        <v>Unblocking gutters, hoppers and downpipes. Refixing slipped slates</v>
      </c>
      <c r="D117" s="1">
        <f>'[1]#export'!M118</f>
        <v>3000</v>
      </c>
      <c r="E117" s="1" t="str">
        <f>'[1]#fixed_data'!$B$3</f>
        <v>GBP</v>
      </c>
      <c r="F117" s="3">
        <f>'[1]#export'!N118</f>
        <v>43286</v>
      </c>
      <c r="G117" s="1" t="str">
        <f>'[1]#export'!C118</f>
        <v>HEDNESFORD, Our Lady of Lourdes</v>
      </c>
      <c r="H117" s="1" t="str">
        <f>IF('[1]360_data'!I117="",CONCATENATE('[1]#fixed_data'!$B$8&amp;'[1]#export'!A118),IF(LEFT(I117,2)="SC","GB-SC-"&amp;I117,IF(LEFT(I117,3)="NIC","GB-NIC-"&amp;SUBSTITUTE(I117,"NIC",""),IF(LEFT(I117,1)="X","GB-REV-"&amp;I117,IF(AND(LEFT(I117,1)="1",LEN(I117)=6),"GB-NIC-"&amp;I117,IF(AND(LEFT(I117,1)="1",LEN(I117)=7),"GB-CHC-"&amp;I117,IF(LEN(I117)=6,"GB-CHC-"&amp;I117,"check_ID")))))))</f>
        <v>GB-CHC-234216</v>
      </c>
      <c r="I117" s="1" t="str">
        <f>IF(ISBLANK('[1]#export'!H118),"",IF('[1]#export'!H118="N/A","",IF('[1]#export'!H118="Excepted","",IF(LEN('[1]#export'!H118)&lt;5,"",SUBSTITUTE('[1]#export'!H118," ","")))))</f>
        <v>234216</v>
      </c>
      <c r="J117" s="1" t="str">
        <f>IF(ISBLANK('[1]#export'!D118),"",'[1]#export'!D118)</f>
        <v>Staffordshire</v>
      </c>
      <c r="K117" s="1" t="str">
        <f>'[1]#export'!E118</f>
        <v>WS12 1DB</v>
      </c>
      <c r="L117" s="1" t="str">
        <f>IF(ISBLANK('[1]#export'!G118),"",'[1]#export'!G118)</f>
        <v>Roman Catholic</v>
      </c>
      <c r="M117" s="2" t="str">
        <f>IF(ISBLANK('[1]#export'!I118),"",IF('[1]#export'!I118="Unlisted",'[1]#export'!I118,CONCATENATE("Grade "&amp;'[1]#export'!I118)))</f>
        <v>Grade II</v>
      </c>
      <c r="N117" s="1" t="str">
        <f>IF(ISBLANK('[1]#export'!F118),"",'[1]#export'!F118)</f>
        <v>Small town or suburb</v>
      </c>
      <c r="O117" s="1" t="str">
        <f>'[1]#export'!L118</f>
        <v>West Midlands</v>
      </c>
      <c r="P117" s="1" t="str">
        <f>'[1]#export'!K118</f>
        <v>Maintenance</v>
      </c>
      <c r="Q117" s="1" t="str">
        <f>'[1]#fixed_data'!$B$6</f>
        <v>GB-CHC-1119845</v>
      </c>
      <c r="R117" s="1" t="str">
        <f>'[1]#fixed_data'!$B$7</f>
        <v>National Churches Trust</v>
      </c>
      <c r="S117" s="1" t="str">
        <f>'[1]#fixed_data'!$B$5</f>
        <v>https://www.nationalchurchestrust.org/</v>
      </c>
      <c r="T117" s="4">
        <f ca="1">'[1]#fixed_data'!$B$4</f>
        <v>43812</v>
      </c>
    </row>
    <row r="118" spans="1:20" x14ac:dyDescent="0.25">
      <c r="A118" s="1" t="str">
        <f>CONCATENATE('[1]#fixed_data'!$B$2&amp;'[1]#export'!B119)</f>
        <v>360G-NatChurchTrust-9626</v>
      </c>
      <c r="B118" s="2" t="str">
        <f t="shared" si="1"/>
        <v>Repair award to CARDIFF, St German</v>
      </c>
      <c r="C118" s="1" t="str">
        <f>SUBSTITUTE('[1]#export'!J119,"DUPLICATE RECORD FOR CINNAMON - ","")</f>
        <v>Roof and gutter repairs, repointing of stone copings to N and S aisle parapets</v>
      </c>
      <c r="D118" s="1">
        <f>'[1]#export'!M119</f>
        <v>15000</v>
      </c>
      <c r="E118" s="1" t="str">
        <f>'[1]#fixed_data'!$B$3</f>
        <v>GBP</v>
      </c>
      <c r="F118" s="3">
        <f>'[1]#export'!N119</f>
        <v>43412</v>
      </c>
      <c r="G118" s="1" t="str">
        <f>'[1]#export'!C119</f>
        <v>CARDIFF, St German</v>
      </c>
      <c r="H118" s="1" t="str">
        <f>IF('[1]360_data'!I118="",CONCATENATE('[1]#fixed_data'!$B$8&amp;'[1]#export'!A119),IF(LEFT(I118,2)="SC","GB-SC-"&amp;I118,IF(LEFT(I118,3)="NIC","GB-NIC-"&amp;SUBSTITUTE(I118,"NIC",""),IF(LEFT(I118,1)="X","GB-REV-"&amp;I118,IF(AND(LEFT(I118,1)="1",LEN(I118)=6),"GB-NIC-"&amp;I118,IF(AND(LEFT(I118,1)="1",LEN(I118)=7),"GB-CHC-"&amp;I118,IF(LEN(I118)=6,"GB-CHC-"&amp;I118,"check_ID")))))))</f>
        <v>360G-NatChurchTrust-ORG:8007</v>
      </c>
      <c r="I118" s="1" t="str">
        <f>IF(ISBLANK('[1]#export'!H119),"",IF('[1]#export'!H119="N/A","",IF('[1]#export'!H119="Excepted","",IF(LEN('[1]#export'!H119)&lt;5,"",SUBSTITUTE('[1]#export'!H119," ","")))))</f>
        <v/>
      </c>
      <c r="J118" s="1" t="str">
        <f>IF(ISBLANK('[1]#export'!D119),"",'[1]#export'!D119)</f>
        <v>South Glamorgan</v>
      </c>
      <c r="K118" s="1" t="str">
        <f>'[1]#export'!E119</f>
        <v>CF24 0JY</v>
      </c>
      <c r="L118" s="1" t="str">
        <f>IF(ISBLANK('[1]#export'!G119),"",'[1]#export'!G119)</f>
        <v>Anglican</v>
      </c>
      <c r="M118" s="2" t="str">
        <f>IF(ISBLANK('[1]#export'!I119),"",IF('[1]#export'!I119="Unlisted",'[1]#export'!I119,CONCATENATE("Grade "&amp;'[1]#export'!I119)))</f>
        <v>Grade I</v>
      </c>
      <c r="N118" s="1" t="str">
        <f>IF(ISBLANK('[1]#export'!F119),"",'[1]#export'!F119)</f>
        <v>Urban</v>
      </c>
      <c r="O118" s="1" t="str">
        <f>'[1]#export'!L119</f>
        <v>Wales</v>
      </c>
      <c r="P118" s="1" t="str">
        <f>'[1]#export'!K119</f>
        <v>Repair</v>
      </c>
      <c r="Q118" s="1" t="str">
        <f>'[1]#fixed_data'!$B$6</f>
        <v>GB-CHC-1119845</v>
      </c>
      <c r="R118" s="1" t="str">
        <f>'[1]#fixed_data'!$B$7</f>
        <v>National Churches Trust</v>
      </c>
      <c r="S118" s="1" t="str">
        <f>'[1]#fixed_data'!$B$5</f>
        <v>https://www.nationalchurchestrust.org/</v>
      </c>
      <c r="T118" s="4">
        <f ca="1">'[1]#fixed_data'!$B$4</f>
        <v>43812</v>
      </c>
    </row>
    <row r="119" spans="1:20" x14ac:dyDescent="0.25">
      <c r="A119" s="1" t="str">
        <f>CONCATENATE('[1]#fixed_data'!$B$2&amp;'[1]#export'!B120)</f>
        <v>360G-NatChurchTrust-9629</v>
      </c>
      <c r="B119" s="2" t="str">
        <f t="shared" si="1"/>
        <v>Maintenance award to CLEADON, All Saints</v>
      </c>
      <c r="C119" s="1" t="str">
        <f>SUBSTITUTE('[1]#export'!J120,"DUPLICATE RECORD FOR CINNAMON - ","")</f>
        <v>Replacement of the guttering and fascia boards to the north nave and west end of the north transept. Repainting and making good of damaged timber to the fleche.</v>
      </c>
      <c r="D119" s="1">
        <f>'[1]#export'!M120</f>
        <v>3000</v>
      </c>
      <c r="E119" s="1" t="str">
        <f>'[1]#fixed_data'!$B$3</f>
        <v>GBP</v>
      </c>
      <c r="F119" s="3">
        <f>'[1]#export'!N120</f>
        <v>43286</v>
      </c>
      <c r="G119" s="1" t="str">
        <f>'[1]#export'!C120</f>
        <v>CLEADON, All Saints</v>
      </c>
      <c r="H119" s="1" t="str">
        <f>IF('[1]360_data'!I119="",CONCATENATE('[1]#fixed_data'!$B$8&amp;'[1]#export'!A120),IF(LEFT(I119,2)="SC","GB-SC-"&amp;I119,IF(LEFT(I119,3)="NIC","GB-NIC-"&amp;SUBSTITUTE(I119,"NIC",""),IF(LEFT(I119,1)="X","GB-REV-"&amp;I119,IF(AND(LEFT(I119,1)="1",LEN(I119)=6),"GB-NIC-"&amp;I119,IF(AND(LEFT(I119,1)="1",LEN(I119)=7),"GB-CHC-"&amp;I119,IF(LEN(I119)=6,"GB-CHC-"&amp;I119,"check_ID")))))))</f>
        <v>GB-CHC-1132228</v>
      </c>
      <c r="I119" s="1" t="str">
        <f>IF(ISBLANK('[1]#export'!H120),"",IF('[1]#export'!H120="N/A","",IF('[1]#export'!H120="Excepted","",IF(LEN('[1]#export'!H120)&lt;5,"",SUBSTITUTE('[1]#export'!H120," ","")))))</f>
        <v>1132228</v>
      </c>
      <c r="J119" s="1" t="str">
        <f>IF(ISBLANK('[1]#export'!D120),"",'[1]#export'!D120)</f>
        <v>Tyne &amp; Wear</v>
      </c>
      <c r="K119" s="1" t="str">
        <f>'[1]#export'!E120</f>
        <v>SR6 7UR</v>
      </c>
      <c r="L119" s="1" t="str">
        <f>IF(ISBLANK('[1]#export'!G120),"",'[1]#export'!G120)</f>
        <v>Anglican</v>
      </c>
      <c r="M119" s="2" t="str">
        <f>IF(ISBLANK('[1]#export'!I120),"",IF('[1]#export'!I120="Unlisted",'[1]#export'!I120,CONCATENATE("Grade "&amp;'[1]#export'!I120)))</f>
        <v>Grade II</v>
      </c>
      <c r="N119" s="1" t="str">
        <f>IF(ISBLANK('[1]#export'!F120),"",'[1]#export'!F120)</f>
        <v>Urban</v>
      </c>
      <c r="O119" s="1" t="str">
        <f>'[1]#export'!L120</f>
        <v>North East</v>
      </c>
      <c r="P119" s="1" t="str">
        <f>'[1]#export'!K120</f>
        <v>Maintenance</v>
      </c>
      <c r="Q119" s="1" t="str">
        <f>'[1]#fixed_data'!$B$6</f>
        <v>GB-CHC-1119845</v>
      </c>
      <c r="R119" s="1" t="str">
        <f>'[1]#fixed_data'!$B$7</f>
        <v>National Churches Trust</v>
      </c>
      <c r="S119" s="1" t="str">
        <f>'[1]#fixed_data'!$B$5</f>
        <v>https://www.nationalchurchestrust.org/</v>
      </c>
      <c r="T119" s="4">
        <f ca="1">'[1]#fixed_data'!$B$4</f>
        <v>43812</v>
      </c>
    </row>
    <row r="120" spans="1:20" x14ac:dyDescent="0.25">
      <c r="A120" s="1" t="str">
        <f>CONCATENATE('[1]#fixed_data'!$B$2&amp;'[1]#export'!B121)</f>
        <v>360G-NatChurchTrust-9630</v>
      </c>
      <c r="B120" s="2" t="str">
        <f t="shared" si="1"/>
        <v>Maintenance award to ADDINGHAM, St Michael and All Angels</v>
      </c>
      <c r="C120" s="1" t="str">
        <f>SUBSTITUTE('[1]#export'!J121,"DUPLICATE RECORD FOR CINNAMON - ","")</f>
        <v>Chancel replastering to east and side walls damaged by penetrating damp</v>
      </c>
      <c r="D120" s="1">
        <f>'[1]#export'!M121</f>
        <v>2500</v>
      </c>
      <c r="E120" s="1" t="str">
        <f>'[1]#fixed_data'!$B$3</f>
        <v>GBP</v>
      </c>
      <c r="F120" s="3">
        <f>'[1]#export'!N121</f>
        <v>43286</v>
      </c>
      <c r="G120" s="1" t="str">
        <f>'[1]#export'!C121</f>
        <v>ADDINGHAM, St Michael and All Angels</v>
      </c>
      <c r="H120" s="1" t="str">
        <f>IF('[1]360_data'!I120="",CONCATENATE('[1]#fixed_data'!$B$8&amp;'[1]#export'!A121),IF(LEFT(I120,2)="SC","GB-SC-"&amp;I120,IF(LEFT(I120,3)="NIC","GB-NIC-"&amp;SUBSTITUTE(I120,"NIC",""),IF(LEFT(I120,1)="X","GB-REV-"&amp;I120,IF(AND(LEFT(I120,1)="1",LEN(I120)=6),"GB-NIC-"&amp;I120,IF(AND(LEFT(I120,1)="1",LEN(I120)=7),"GB-CHC-"&amp;I120,IF(LEN(I120)=6,"GB-CHC-"&amp;I120,"check_ID")))))))</f>
        <v>360G-NatChurchTrust-ORG:8011</v>
      </c>
      <c r="I120" s="1" t="str">
        <f>IF(ISBLANK('[1]#export'!H121),"",IF('[1]#export'!H121="N/A","",IF('[1]#export'!H121="Excepted","",IF(LEN('[1]#export'!H121)&lt;5,"",SUBSTITUTE('[1]#export'!H121," ","")))))</f>
        <v/>
      </c>
      <c r="J120" s="1" t="str">
        <f>IF(ISBLANK('[1]#export'!D121),"",'[1]#export'!D121)</f>
        <v>Cumbria</v>
      </c>
      <c r="K120" s="1" t="str">
        <f>'[1]#export'!E121</f>
        <v>CA10 1DU</v>
      </c>
      <c r="L120" s="1" t="str">
        <f>IF(ISBLANK('[1]#export'!G121),"",'[1]#export'!G121)</f>
        <v>Anglican</v>
      </c>
      <c r="M120" s="2" t="str">
        <f>IF(ISBLANK('[1]#export'!I121),"",IF('[1]#export'!I121="Unlisted",'[1]#export'!I121,CONCATENATE("Grade "&amp;'[1]#export'!I121)))</f>
        <v>Grade II*</v>
      </c>
      <c r="N120" s="1" t="str">
        <f>IF(ISBLANK('[1]#export'!F121),"",'[1]#export'!F121)</f>
        <v>Rural</v>
      </c>
      <c r="O120" s="1" t="str">
        <f>'[1]#export'!L121</f>
        <v>North West</v>
      </c>
      <c r="P120" s="1" t="str">
        <f>'[1]#export'!K121</f>
        <v>Maintenance</v>
      </c>
      <c r="Q120" s="1" t="str">
        <f>'[1]#fixed_data'!$B$6</f>
        <v>GB-CHC-1119845</v>
      </c>
      <c r="R120" s="1" t="str">
        <f>'[1]#fixed_data'!$B$7</f>
        <v>National Churches Trust</v>
      </c>
      <c r="S120" s="1" t="str">
        <f>'[1]#fixed_data'!$B$5</f>
        <v>https://www.nationalchurchestrust.org/</v>
      </c>
      <c r="T120" s="4">
        <f ca="1">'[1]#fixed_data'!$B$4</f>
        <v>43812</v>
      </c>
    </row>
    <row r="121" spans="1:20" x14ac:dyDescent="0.25">
      <c r="A121" s="1" t="str">
        <f>CONCATENATE('[1]#fixed_data'!$B$2&amp;'[1]#export'!B122)</f>
        <v>360G-NatChurchTrust-9635</v>
      </c>
      <c r="B121" s="2" t="str">
        <f t="shared" si="1"/>
        <v>Maintenance award to LAWRENCE WESTON, St Peter</v>
      </c>
      <c r="C121" s="1" t="str">
        <f>SUBSTITUTE('[1]#export'!J122,"DUPLICATE RECORD FOR CINNAMON - ","")</f>
        <v>maintenance on guttering, window cills, and brickwork</v>
      </c>
      <c r="D121" s="1">
        <f>'[1]#export'!M122</f>
        <v>3000</v>
      </c>
      <c r="E121" s="1" t="str">
        <f>'[1]#fixed_data'!$B$3</f>
        <v>GBP</v>
      </c>
      <c r="F121" s="3">
        <f>'[1]#export'!N122</f>
        <v>43286</v>
      </c>
      <c r="G121" s="1" t="str">
        <f>'[1]#export'!C122</f>
        <v>LAWRENCE WESTON, St Peter</v>
      </c>
      <c r="H121" s="1" t="str">
        <f>IF('[1]360_data'!I121="",CONCATENATE('[1]#fixed_data'!$B$8&amp;'[1]#export'!A122),IF(LEFT(I121,2)="SC","GB-SC-"&amp;I121,IF(LEFT(I121,3)="NIC","GB-NIC-"&amp;SUBSTITUTE(I121,"NIC",""),IF(LEFT(I121,1)="X","GB-REV-"&amp;I121,IF(AND(LEFT(I121,1)="1",LEN(I121)=6),"GB-NIC-"&amp;I121,IF(AND(LEFT(I121,1)="1",LEN(I121)=7),"GB-CHC-"&amp;I121,IF(LEN(I121)=6,"GB-CHC-"&amp;I121,"check_ID")))))))</f>
        <v>360G-NatChurchTrust-ORG:8016</v>
      </c>
      <c r="I121" s="1" t="str">
        <f>IF(ISBLANK('[1]#export'!H122),"",IF('[1]#export'!H122="N/A","",IF('[1]#export'!H122="Excepted","",IF(LEN('[1]#export'!H122)&lt;5,"",SUBSTITUTE('[1]#export'!H122," ","")))))</f>
        <v/>
      </c>
      <c r="J121" s="1" t="str">
        <f>IF(ISBLANK('[1]#export'!D122),"",'[1]#export'!D122)</f>
        <v>Bristol</v>
      </c>
      <c r="K121" s="1" t="str">
        <f>'[1]#export'!E122</f>
        <v>BS11 0QE</v>
      </c>
      <c r="L121" s="1" t="str">
        <f>IF(ISBLANK('[1]#export'!G122),"",'[1]#export'!G122)</f>
        <v>Anglican</v>
      </c>
      <c r="M121" s="2" t="str">
        <f>IF(ISBLANK('[1]#export'!I122),"",IF('[1]#export'!I122="Unlisted",'[1]#export'!I122,CONCATENATE("Grade "&amp;'[1]#export'!I122)))</f>
        <v>Grade Unl</v>
      </c>
      <c r="N121" s="1" t="str">
        <f>IF(ISBLANK('[1]#export'!F122),"",'[1]#export'!F122)</f>
        <v>Urban</v>
      </c>
      <c r="O121" s="1" t="str">
        <f>'[1]#export'!L122</f>
        <v>South West</v>
      </c>
      <c r="P121" s="1" t="str">
        <f>'[1]#export'!K122</f>
        <v>Maintenance</v>
      </c>
      <c r="Q121" s="1" t="str">
        <f>'[1]#fixed_data'!$B$6</f>
        <v>GB-CHC-1119845</v>
      </c>
      <c r="R121" s="1" t="str">
        <f>'[1]#fixed_data'!$B$7</f>
        <v>National Churches Trust</v>
      </c>
      <c r="S121" s="1" t="str">
        <f>'[1]#fixed_data'!$B$5</f>
        <v>https://www.nationalchurchestrust.org/</v>
      </c>
      <c r="T121" s="4">
        <f ca="1">'[1]#fixed_data'!$B$4</f>
        <v>43812</v>
      </c>
    </row>
    <row r="122" spans="1:20" x14ac:dyDescent="0.25">
      <c r="A122" s="1" t="str">
        <f>CONCATENATE('[1]#fixed_data'!$B$2&amp;'[1]#export'!B123)</f>
        <v>360G-NatChurchTrust-9636</v>
      </c>
      <c r="B122" s="2" t="str">
        <f t="shared" si="1"/>
        <v>Repair award to SOUTH RAYNHAM, St Martin</v>
      </c>
      <c r="C122" s="1" t="str">
        <f>SUBSTITUTE('[1]#export'!J123,"DUPLICATE RECORD FOR CINNAMON - ","")</f>
        <v>Gutter and drainage repairs, minor repairs to roof and parapets, repointing of flintwork, improve access to tower</v>
      </c>
      <c r="D122" s="1">
        <f>'[1]#export'!M123</f>
        <v>10000</v>
      </c>
      <c r="E122" s="1" t="str">
        <f>'[1]#fixed_data'!$B$3</f>
        <v>GBP</v>
      </c>
      <c r="F122" s="3">
        <f>'[1]#export'!N123</f>
        <v>43412</v>
      </c>
      <c r="G122" s="1" t="str">
        <f>'[1]#export'!C123</f>
        <v>SOUTH RAYNHAM, St Martin</v>
      </c>
      <c r="H122" s="1" t="str">
        <f>IF('[1]360_data'!I122="",CONCATENATE('[1]#fixed_data'!$B$8&amp;'[1]#export'!A123),IF(LEFT(I122,2)="SC","GB-SC-"&amp;I122,IF(LEFT(I122,3)="NIC","GB-NIC-"&amp;SUBSTITUTE(I122,"NIC",""),IF(LEFT(I122,1)="X","GB-REV-"&amp;I122,IF(AND(LEFT(I122,1)="1",LEN(I122)=6),"GB-NIC-"&amp;I122,IF(AND(LEFT(I122,1)="1",LEN(I122)=7),"GB-CHC-"&amp;I122,IF(LEN(I122)=6,"GB-CHC-"&amp;I122,"check_ID")))))))</f>
        <v>360G-NatChurchTrust-ORG:8017</v>
      </c>
      <c r="I122" s="1" t="str">
        <f>IF(ISBLANK('[1]#export'!H123),"",IF('[1]#export'!H123="N/A","",IF('[1]#export'!H123="Excepted","",IF(LEN('[1]#export'!H123)&lt;5,"",SUBSTITUTE('[1]#export'!H123," ","")))))</f>
        <v/>
      </c>
      <c r="J122" s="1" t="str">
        <f>IF(ISBLANK('[1]#export'!D123),"",'[1]#export'!D123)</f>
        <v>Norfolk</v>
      </c>
      <c r="K122" s="1" t="str">
        <f>'[1]#export'!E123</f>
        <v>NR21 7HE</v>
      </c>
      <c r="L122" s="1" t="str">
        <f>IF(ISBLANK('[1]#export'!G123),"",'[1]#export'!G123)</f>
        <v>Anglican</v>
      </c>
      <c r="M122" s="2" t="str">
        <f>IF(ISBLANK('[1]#export'!I123),"",IF('[1]#export'!I123="Unlisted",'[1]#export'!I123,CONCATENATE("Grade "&amp;'[1]#export'!I123)))</f>
        <v>Grade II*</v>
      </c>
      <c r="N122" s="1" t="str">
        <f>IF(ISBLANK('[1]#export'!F123),"",'[1]#export'!F123)</f>
        <v>Rural</v>
      </c>
      <c r="O122" s="1" t="str">
        <f>'[1]#export'!L123</f>
        <v>East of England</v>
      </c>
      <c r="P122" s="1" t="str">
        <f>'[1]#export'!K123</f>
        <v>Repair</v>
      </c>
      <c r="Q122" s="1" t="str">
        <f>'[1]#fixed_data'!$B$6</f>
        <v>GB-CHC-1119845</v>
      </c>
      <c r="R122" s="1" t="str">
        <f>'[1]#fixed_data'!$B$7</f>
        <v>National Churches Trust</v>
      </c>
      <c r="S122" s="1" t="str">
        <f>'[1]#fixed_data'!$B$5</f>
        <v>https://www.nationalchurchestrust.org/</v>
      </c>
      <c r="T122" s="4">
        <f ca="1">'[1]#fixed_data'!$B$4</f>
        <v>43812</v>
      </c>
    </row>
    <row r="123" spans="1:20" x14ac:dyDescent="0.25">
      <c r="A123" s="1" t="str">
        <f>CONCATENATE('[1]#fixed_data'!$B$2&amp;'[1]#export'!B124)</f>
        <v>360G-NatChurchTrust-9637</v>
      </c>
      <c r="B123" s="2" t="str">
        <f t="shared" si="1"/>
        <v>Repair award to EAST WALTON, St Mary</v>
      </c>
      <c r="C123" s="1" t="str">
        <f>SUBSTITUTE('[1]#export'!J124,"DUPLICATE RECORD FOR CINNAMON - ","")</f>
        <v>Repairs to N nave roof, rainwater goods, drainage, N buttresses, nave stonework, N windows, nave floor</v>
      </c>
      <c r="D123" s="1">
        <f>'[1]#export'!M124</f>
        <v>20000</v>
      </c>
      <c r="E123" s="1" t="str">
        <f>'[1]#fixed_data'!$B$3</f>
        <v>GBP</v>
      </c>
      <c r="F123" s="3">
        <f>'[1]#export'!N124</f>
        <v>43412</v>
      </c>
      <c r="G123" s="1" t="str">
        <f>'[1]#export'!C124</f>
        <v>EAST WALTON, St Mary</v>
      </c>
      <c r="H123" s="1" t="str">
        <f>IF('[1]360_data'!I123="",CONCATENATE('[1]#fixed_data'!$B$8&amp;'[1]#export'!A124),IF(LEFT(I123,2)="SC","GB-SC-"&amp;I123,IF(LEFT(I123,3)="NIC","GB-NIC-"&amp;SUBSTITUTE(I123,"NIC",""),IF(LEFT(I123,1)="X","GB-REV-"&amp;I123,IF(AND(LEFT(I123,1)="1",LEN(I123)=6),"GB-NIC-"&amp;I123,IF(AND(LEFT(I123,1)="1",LEN(I123)=7),"GB-CHC-"&amp;I123,IF(LEN(I123)=6,"GB-CHC-"&amp;I123,"check_ID")))))))</f>
        <v>360G-NatChurchTrust-ORG:8018</v>
      </c>
      <c r="I123" s="1" t="str">
        <f>IF(ISBLANK('[1]#export'!H124),"",IF('[1]#export'!H124="N/A","",IF('[1]#export'!H124="Excepted","",IF(LEN('[1]#export'!H124)&lt;5,"",SUBSTITUTE('[1]#export'!H124," ","")))))</f>
        <v/>
      </c>
      <c r="J123" s="1" t="str">
        <f>IF(ISBLANK('[1]#export'!D124),"",'[1]#export'!D124)</f>
        <v>Norfolk</v>
      </c>
      <c r="K123" s="1" t="str">
        <f>'[1]#export'!E124</f>
        <v>PE32 1PP</v>
      </c>
      <c r="L123" s="1" t="str">
        <f>IF(ISBLANK('[1]#export'!G124),"",'[1]#export'!G124)</f>
        <v>Anglican</v>
      </c>
      <c r="M123" s="2" t="str">
        <f>IF(ISBLANK('[1]#export'!I124),"",IF('[1]#export'!I124="Unlisted",'[1]#export'!I124,CONCATENATE("Grade "&amp;'[1]#export'!I124)))</f>
        <v>Grade I</v>
      </c>
      <c r="N123" s="1" t="str">
        <f>IF(ISBLANK('[1]#export'!F124),"",'[1]#export'!F124)</f>
        <v>Rural</v>
      </c>
      <c r="O123" s="1" t="str">
        <f>'[1]#export'!L124</f>
        <v>East of England</v>
      </c>
      <c r="P123" s="1" t="str">
        <f>'[1]#export'!K124</f>
        <v>Repair</v>
      </c>
      <c r="Q123" s="1" t="str">
        <f>'[1]#fixed_data'!$B$6</f>
        <v>GB-CHC-1119845</v>
      </c>
      <c r="R123" s="1" t="str">
        <f>'[1]#fixed_data'!$B$7</f>
        <v>National Churches Trust</v>
      </c>
      <c r="S123" s="1" t="str">
        <f>'[1]#fixed_data'!$B$5</f>
        <v>https://www.nationalchurchestrust.org/</v>
      </c>
      <c r="T123" s="4">
        <f ca="1">'[1]#fixed_data'!$B$4</f>
        <v>43812</v>
      </c>
    </row>
    <row r="124" spans="1:20" x14ac:dyDescent="0.25">
      <c r="A124" s="1" t="str">
        <f>CONCATENATE('[1]#fixed_data'!$B$2&amp;'[1]#export'!B125)</f>
        <v>360G-NatChurchTrust-9639</v>
      </c>
      <c r="B124" s="2" t="str">
        <f t="shared" si="1"/>
        <v>Maintenance award to WOOTTON, St Andrew</v>
      </c>
      <c r="C124" s="1" t="str">
        <f>SUBSTITUTE('[1]#export'!J125,"DUPLICATE RECORD FOR CINNAMON - ","")</f>
        <v>Death Watch beetle treatment to tower floor. Replacement of collapsing choir stall floors.</v>
      </c>
      <c r="D124" s="1">
        <f>'[1]#export'!M125</f>
        <v>2500</v>
      </c>
      <c r="E124" s="1" t="str">
        <f>'[1]#fixed_data'!$B$3</f>
        <v>GBP</v>
      </c>
      <c r="F124" s="3">
        <f>'[1]#export'!N125</f>
        <v>43412</v>
      </c>
      <c r="G124" s="1" t="str">
        <f>'[1]#export'!C125</f>
        <v>WOOTTON, St Andrew</v>
      </c>
      <c r="H124" s="1" t="str">
        <f>IF('[1]360_data'!I124="",CONCATENATE('[1]#fixed_data'!$B$8&amp;'[1]#export'!A125),IF(LEFT(I124,2)="SC","GB-SC-"&amp;I124,IF(LEFT(I124,3)="NIC","GB-NIC-"&amp;SUBSTITUTE(I124,"NIC",""),IF(LEFT(I124,1)="X","GB-REV-"&amp;I124,IF(AND(LEFT(I124,1)="1",LEN(I124)=6),"GB-NIC-"&amp;I124,IF(AND(LEFT(I124,1)="1",LEN(I124)=7),"GB-CHC-"&amp;I124,IF(LEN(I124)=6,"GB-CHC-"&amp;I124,"check_ID")))))))</f>
        <v>GB-CHC-249355</v>
      </c>
      <c r="I124" s="1" t="str">
        <f>IF(ISBLANK('[1]#export'!H125),"",IF('[1]#export'!H125="N/A","",IF('[1]#export'!H125="Excepted","",IF(LEN('[1]#export'!H125)&lt;5,"",SUBSTITUTE('[1]#export'!H125," ","")))))</f>
        <v>249355</v>
      </c>
      <c r="J124" s="1" t="str">
        <f>IF(ISBLANK('[1]#export'!D125),"",'[1]#export'!D125)</f>
        <v>Lincolnshire</v>
      </c>
      <c r="K124" s="1" t="str">
        <f>'[1]#export'!E125</f>
        <v>DN39 6SE</v>
      </c>
      <c r="L124" s="1" t="str">
        <f>IF(ISBLANK('[1]#export'!G125),"",'[1]#export'!G125)</f>
        <v>Anglican</v>
      </c>
      <c r="M124" s="2" t="str">
        <f>IF(ISBLANK('[1]#export'!I125),"",IF('[1]#export'!I125="Unlisted",'[1]#export'!I125,CONCATENATE("Grade "&amp;'[1]#export'!I125)))</f>
        <v>Grade I</v>
      </c>
      <c r="N124" s="1" t="str">
        <f>IF(ISBLANK('[1]#export'!F125),"",'[1]#export'!F125)</f>
        <v>Rural</v>
      </c>
      <c r="O124" s="1" t="str">
        <f>'[1]#export'!L125</f>
        <v>East Midlands</v>
      </c>
      <c r="P124" s="1" t="str">
        <f>'[1]#export'!K125</f>
        <v>Maintenance</v>
      </c>
      <c r="Q124" s="1" t="str">
        <f>'[1]#fixed_data'!$B$6</f>
        <v>GB-CHC-1119845</v>
      </c>
      <c r="R124" s="1" t="str">
        <f>'[1]#fixed_data'!$B$7</f>
        <v>National Churches Trust</v>
      </c>
      <c r="S124" s="1" t="str">
        <f>'[1]#fixed_data'!$B$5</f>
        <v>https://www.nationalchurchestrust.org/</v>
      </c>
      <c r="T124" s="4">
        <f ca="1">'[1]#fixed_data'!$B$4</f>
        <v>43812</v>
      </c>
    </row>
    <row r="125" spans="1:20" x14ac:dyDescent="0.25">
      <c r="A125" s="1" t="str">
        <f>CONCATENATE('[1]#fixed_data'!$B$2&amp;'[1]#export'!B126)</f>
        <v>360G-NatChurchTrust-9644</v>
      </c>
      <c r="B125" s="2" t="str">
        <f t="shared" si="1"/>
        <v>Maintenance award to DESFORD, St Martin</v>
      </c>
      <c r="C125" s="1" t="str">
        <f>SUBSTITUTE('[1]#export'!J126,"DUPLICATE RECORD FOR CINNAMON - ","")</f>
        <v>Removal of mortar/concrete flaunches, fit new lead soakers and lead flashing to both sides. Repair lead flashing to the chancel junction and to tower and repoint north vestry parapet.</v>
      </c>
      <c r="D125" s="1">
        <f>'[1]#export'!M126</f>
        <v>3000</v>
      </c>
      <c r="E125" s="1" t="str">
        <f>'[1]#fixed_data'!$B$3</f>
        <v>GBP</v>
      </c>
      <c r="F125" s="3">
        <f>'[1]#export'!N126</f>
        <v>43412</v>
      </c>
      <c r="G125" s="1" t="str">
        <f>'[1]#export'!C126</f>
        <v>DESFORD, St Martin</v>
      </c>
      <c r="H125" s="1" t="str">
        <f>IF('[1]360_data'!I125="",CONCATENATE('[1]#fixed_data'!$B$8&amp;'[1]#export'!A126),IF(LEFT(I125,2)="SC","GB-SC-"&amp;I125,IF(LEFT(I125,3)="NIC","GB-NIC-"&amp;SUBSTITUTE(I125,"NIC",""),IF(LEFT(I125,1)="X","GB-REV-"&amp;I125,IF(AND(LEFT(I125,1)="1",LEN(I125)=6),"GB-NIC-"&amp;I125,IF(AND(LEFT(I125,1)="1",LEN(I125)=7),"GB-CHC-"&amp;I125,IF(LEN(I125)=6,"GB-CHC-"&amp;I125,"check_ID")))))))</f>
        <v>360G-NatChurchTrust-ORG:8025</v>
      </c>
      <c r="I125" s="1" t="str">
        <f>IF(ISBLANK('[1]#export'!H126),"",IF('[1]#export'!H126="N/A","",IF('[1]#export'!H126="Excepted","",IF(LEN('[1]#export'!H126)&lt;5,"",SUBSTITUTE('[1]#export'!H126," ","")))))</f>
        <v/>
      </c>
      <c r="J125" s="1" t="str">
        <f>IF(ISBLANK('[1]#export'!D126),"",'[1]#export'!D126)</f>
        <v>Leicestershire</v>
      </c>
      <c r="K125" s="1" t="str">
        <f>'[1]#export'!E126</f>
        <v>LE9 9GR</v>
      </c>
      <c r="L125" s="1" t="str">
        <f>IF(ISBLANK('[1]#export'!G126),"",'[1]#export'!G126)</f>
        <v>Anglican</v>
      </c>
      <c r="M125" s="2" t="str">
        <f>IF(ISBLANK('[1]#export'!I126),"",IF('[1]#export'!I126="Unlisted",'[1]#export'!I126,CONCATENATE("Grade "&amp;'[1]#export'!I126)))</f>
        <v>Grade II*</v>
      </c>
      <c r="N125" s="1" t="str">
        <f>IF(ISBLANK('[1]#export'!F126),"",'[1]#export'!F126)</f>
        <v>Rural</v>
      </c>
      <c r="O125" s="1" t="str">
        <f>'[1]#export'!L126</f>
        <v>East Midlands</v>
      </c>
      <c r="P125" s="1" t="str">
        <f>'[1]#export'!K126</f>
        <v>Maintenance</v>
      </c>
      <c r="Q125" s="1" t="str">
        <f>'[1]#fixed_data'!$B$6</f>
        <v>GB-CHC-1119845</v>
      </c>
      <c r="R125" s="1" t="str">
        <f>'[1]#fixed_data'!$B$7</f>
        <v>National Churches Trust</v>
      </c>
      <c r="S125" s="1" t="str">
        <f>'[1]#fixed_data'!$B$5</f>
        <v>https://www.nationalchurchestrust.org/</v>
      </c>
      <c r="T125" s="4">
        <f ca="1">'[1]#fixed_data'!$B$4</f>
        <v>43812</v>
      </c>
    </row>
    <row r="126" spans="1:20" x14ac:dyDescent="0.25">
      <c r="A126" s="1" t="str">
        <f>CONCATENATE('[1]#fixed_data'!$B$2&amp;'[1]#export'!B127)</f>
        <v>360G-NatChurchTrust-9645</v>
      </c>
      <c r="B126" s="2" t="str">
        <f t="shared" si="1"/>
        <v>Community award to KIRKBY THORE, St Michael</v>
      </c>
      <c r="C126" s="1" t="str">
        <f>SUBSTITUTE('[1]#export'!J127,"DUPLICATE RECORD FOR CINNAMON - ","")</f>
        <v>Install a kitchen and toilet</v>
      </c>
      <c r="D126" s="1">
        <f>'[1]#export'!M127</f>
        <v>8000</v>
      </c>
      <c r="E126" s="1" t="str">
        <f>'[1]#fixed_data'!$B$3</f>
        <v>GBP</v>
      </c>
      <c r="F126" s="3">
        <f>'[1]#export'!N127</f>
        <v>43412</v>
      </c>
      <c r="G126" s="1" t="str">
        <f>'[1]#export'!C127</f>
        <v>KIRKBY THORE, St Michael</v>
      </c>
      <c r="H126" s="1" t="str">
        <f>IF('[1]360_data'!I126="",CONCATENATE('[1]#fixed_data'!$B$8&amp;'[1]#export'!A127),IF(LEFT(I126,2)="SC","GB-SC-"&amp;I126,IF(LEFT(I126,3)="NIC","GB-NIC-"&amp;SUBSTITUTE(I126,"NIC",""),IF(LEFT(I126,1)="X","GB-REV-"&amp;I126,IF(AND(LEFT(I126,1)="1",LEN(I126)=6),"GB-NIC-"&amp;I126,IF(AND(LEFT(I126,1)="1",LEN(I126)=7),"GB-CHC-"&amp;I126,IF(LEN(I126)=6,"GB-CHC-"&amp;I126,"check_ID")))))))</f>
        <v>360G-NatChurchTrust-ORG:8026</v>
      </c>
      <c r="I126" s="1" t="str">
        <f>IF(ISBLANK('[1]#export'!H127),"",IF('[1]#export'!H127="N/A","",IF('[1]#export'!H127="Excepted","",IF(LEN('[1]#export'!H127)&lt;5,"",SUBSTITUTE('[1]#export'!H127," ","")))))</f>
        <v/>
      </c>
      <c r="J126" s="1" t="str">
        <f>IF(ISBLANK('[1]#export'!D127),"",'[1]#export'!D127)</f>
        <v>Cumbria</v>
      </c>
      <c r="K126" s="1" t="str">
        <f>'[1]#export'!E127</f>
        <v>CA10 1UP</v>
      </c>
      <c r="L126" s="1" t="str">
        <f>IF(ISBLANK('[1]#export'!G127),"",'[1]#export'!G127)</f>
        <v>Anglican</v>
      </c>
      <c r="M126" s="2" t="str">
        <f>IF(ISBLANK('[1]#export'!I127),"",IF('[1]#export'!I127="Unlisted",'[1]#export'!I127,CONCATENATE("Grade "&amp;'[1]#export'!I127)))</f>
        <v>Grade II*</v>
      </c>
      <c r="N126" s="1" t="str">
        <f>IF(ISBLANK('[1]#export'!F127),"",'[1]#export'!F127)</f>
        <v>Rural</v>
      </c>
      <c r="O126" s="1" t="str">
        <f>'[1]#export'!L127</f>
        <v>North West</v>
      </c>
      <c r="P126" s="1" t="str">
        <f>'[1]#export'!K127</f>
        <v>Community</v>
      </c>
      <c r="Q126" s="1" t="str">
        <f>'[1]#fixed_data'!$B$6</f>
        <v>GB-CHC-1119845</v>
      </c>
      <c r="R126" s="1" t="str">
        <f>'[1]#fixed_data'!$B$7</f>
        <v>National Churches Trust</v>
      </c>
      <c r="S126" s="1" t="str">
        <f>'[1]#fixed_data'!$B$5</f>
        <v>https://www.nationalchurchestrust.org/</v>
      </c>
      <c r="T126" s="4">
        <f ca="1">'[1]#fixed_data'!$B$4</f>
        <v>43812</v>
      </c>
    </row>
    <row r="127" spans="1:20" x14ac:dyDescent="0.25">
      <c r="A127" s="1" t="str">
        <f>CONCATENATE('[1]#fixed_data'!$B$2&amp;'[1]#export'!B128)</f>
        <v>360G-NatChurchTrust-9651</v>
      </c>
      <c r="B127" s="2" t="str">
        <f t="shared" si="1"/>
        <v>Maintenance award to BALLYGAWLEY, St Paul</v>
      </c>
      <c r="C127" s="1" t="str">
        <f>SUBSTITUTE('[1]#export'!J128,"DUPLICATE RECORD FOR CINNAMON - ","")</f>
        <v>Fix the floor of the bell tower</v>
      </c>
      <c r="D127" s="1">
        <f>'[1]#export'!M128</f>
        <v>600</v>
      </c>
      <c r="E127" s="1" t="str">
        <f>'[1]#fixed_data'!$B$3</f>
        <v>GBP</v>
      </c>
      <c r="F127" s="3">
        <f>'[1]#export'!N128</f>
        <v>43412</v>
      </c>
      <c r="G127" s="1" t="str">
        <f>'[1]#export'!C128</f>
        <v>BALLYGAWLEY, St Paul</v>
      </c>
      <c r="H127" s="1" t="str">
        <f>IF('[1]360_data'!I127="",CONCATENATE('[1]#fixed_data'!$B$8&amp;'[1]#export'!A128),IF(LEFT(I127,2)="SC","GB-SC-"&amp;I127,IF(LEFT(I127,3)="NIC","GB-NIC-"&amp;SUBSTITUTE(I127,"NIC",""),IF(LEFT(I127,1)="X","GB-REV-"&amp;I127,IF(AND(LEFT(I127,1)="1",LEN(I127)=6),"GB-NIC-"&amp;I127,IF(AND(LEFT(I127,1)="1",LEN(I127)=7),"GB-CHC-"&amp;I127,IF(LEN(I127)=6,"GB-CHC-"&amp;I127,"check_ID")))))))</f>
        <v>GB-NIC-104234</v>
      </c>
      <c r="I127" s="1" t="str">
        <f>IF(ISBLANK('[1]#export'!H128),"",IF('[1]#export'!H128="N/A","",IF('[1]#export'!H128="Excepted","",IF(LEN('[1]#export'!H128)&lt;5,"",SUBSTITUTE('[1]#export'!H128," ","")))))</f>
        <v>104234</v>
      </c>
      <c r="J127" s="1" t="str">
        <f>IF(ISBLANK('[1]#export'!D128),"",'[1]#export'!D128)</f>
        <v>Tyrone</v>
      </c>
      <c r="K127" s="1" t="str">
        <f>'[1]#export'!E128</f>
        <v>BT70 1TA</v>
      </c>
      <c r="L127" s="1" t="str">
        <f>IF(ISBLANK('[1]#export'!G128),"",'[1]#export'!G128)</f>
        <v>Anglican</v>
      </c>
      <c r="M127" s="2" t="str">
        <f>IF(ISBLANK('[1]#export'!I128),"",IF('[1]#export'!I128="Unlisted",'[1]#export'!I128,CONCATENATE("Grade "&amp;'[1]#export'!I128)))</f>
        <v>Grade B</v>
      </c>
      <c r="N127" s="1" t="str">
        <f>IF(ISBLANK('[1]#export'!F128),"",'[1]#export'!F128)</f>
        <v>Rural</v>
      </c>
      <c r="O127" s="1" t="str">
        <f>'[1]#export'!L128</f>
        <v>Northern Ireland</v>
      </c>
      <c r="P127" s="1" t="str">
        <f>'[1]#export'!K128</f>
        <v>Maintenance</v>
      </c>
      <c r="Q127" s="1" t="str">
        <f>'[1]#fixed_data'!$B$6</f>
        <v>GB-CHC-1119845</v>
      </c>
      <c r="R127" s="1" t="str">
        <f>'[1]#fixed_data'!$B$7</f>
        <v>National Churches Trust</v>
      </c>
      <c r="S127" s="1" t="str">
        <f>'[1]#fixed_data'!$B$5</f>
        <v>https://www.nationalchurchestrust.org/</v>
      </c>
      <c r="T127" s="4">
        <f ca="1">'[1]#fixed_data'!$B$4</f>
        <v>43812</v>
      </c>
    </row>
    <row r="128" spans="1:20" x14ac:dyDescent="0.25">
      <c r="A128" s="1" t="str">
        <f>CONCATENATE('[1]#fixed_data'!$B$2&amp;'[1]#export'!B129)</f>
        <v>360G-NatChurchTrust-9655</v>
      </c>
      <c r="B128" s="2" t="str">
        <f t="shared" si="1"/>
        <v>Repair award to STOKE LACY, St Peter and St Paul</v>
      </c>
      <c r="C128" s="1" t="str">
        <f>SUBSTITUTE('[1]#export'!J129,"DUPLICATE RECORD FOR CINNAMON - ","")</f>
        <v>Repairs to spire, tower, N nave and porch roofs</v>
      </c>
      <c r="D128" s="1">
        <f>'[1]#export'!M129</f>
        <v>15000</v>
      </c>
      <c r="E128" s="1" t="str">
        <f>'[1]#fixed_data'!$B$3</f>
        <v>GBP</v>
      </c>
      <c r="F128" s="3">
        <f>'[1]#export'!N129</f>
        <v>43412</v>
      </c>
      <c r="G128" s="1" t="str">
        <f>'[1]#export'!C129</f>
        <v>STOKE LACY, St Peter and St Paul</v>
      </c>
      <c r="H128" s="1" t="str">
        <f>IF('[1]360_data'!I128="",CONCATENATE('[1]#fixed_data'!$B$8&amp;'[1]#export'!A129),IF(LEFT(I128,2)="SC","GB-SC-"&amp;I128,IF(LEFT(I128,3)="NIC","GB-NIC-"&amp;SUBSTITUTE(I128,"NIC",""),IF(LEFT(I128,1)="X","GB-REV-"&amp;I128,IF(AND(LEFT(I128,1)="1",LEN(I128)=6),"GB-NIC-"&amp;I128,IF(AND(LEFT(I128,1)="1",LEN(I128)=7),"GB-CHC-"&amp;I128,IF(LEN(I128)=6,"GB-CHC-"&amp;I128,"check_ID")))))))</f>
        <v>360G-NatChurchTrust-ORG:8036</v>
      </c>
      <c r="I128" s="1" t="str">
        <f>IF(ISBLANK('[1]#export'!H129),"",IF('[1]#export'!H129="N/A","",IF('[1]#export'!H129="Excepted","",IF(LEN('[1]#export'!H129)&lt;5,"",SUBSTITUTE('[1]#export'!H129," ","")))))</f>
        <v/>
      </c>
      <c r="J128" s="1" t="str">
        <f>IF(ISBLANK('[1]#export'!D129),"",'[1]#export'!D129)</f>
        <v>Herefordshire</v>
      </c>
      <c r="K128" s="1" t="str">
        <f>'[1]#export'!E129</f>
        <v>HR7 4HH</v>
      </c>
      <c r="L128" s="1" t="str">
        <f>IF(ISBLANK('[1]#export'!G129),"",'[1]#export'!G129)</f>
        <v>Anglican</v>
      </c>
      <c r="M128" s="2" t="str">
        <f>IF(ISBLANK('[1]#export'!I129),"",IF('[1]#export'!I129="Unlisted",'[1]#export'!I129,CONCATENATE("Grade "&amp;'[1]#export'!I129)))</f>
        <v>Grade II</v>
      </c>
      <c r="N128" s="1" t="str">
        <f>IF(ISBLANK('[1]#export'!F129),"",'[1]#export'!F129)</f>
        <v>Rural</v>
      </c>
      <c r="O128" s="1" t="str">
        <f>'[1]#export'!L129</f>
        <v>West Midlands</v>
      </c>
      <c r="P128" s="1" t="str">
        <f>'[1]#export'!K129</f>
        <v>Repair</v>
      </c>
      <c r="Q128" s="1" t="str">
        <f>'[1]#fixed_data'!$B$6</f>
        <v>GB-CHC-1119845</v>
      </c>
      <c r="R128" s="1" t="str">
        <f>'[1]#fixed_data'!$B$7</f>
        <v>National Churches Trust</v>
      </c>
      <c r="S128" s="1" t="str">
        <f>'[1]#fixed_data'!$B$5</f>
        <v>https://www.nationalchurchestrust.org/</v>
      </c>
      <c r="T128" s="4">
        <f ca="1">'[1]#fixed_data'!$B$4</f>
        <v>43812</v>
      </c>
    </row>
    <row r="129" spans="1:20" x14ac:dyDescent="0.25">
      <c r="A129" s="1" t="str">
        <f>CONCATENATE('[1]#fixed_data'!$B$2&amp;'[1]#export'!B130)</f>
        <v>360G-NatChurchTrust-9656</v>
      </c>
      <c r="B129" s="2" t="str">
        <f t="shared" si="1"/>
        <v>Community award to MARSHAM, All Saints</v>
      </c>
      <c r="C129" s="1" t="str">
        <f>SUBSTITUTE('[1]#export'!J130,"DUPLICATE RECORD FOR CINNAMON - ","")</f>
        <v>Install kitchenette, lavatory and create an open area for functions</v>
      </c>
      <c r="D129" s="1">
        <f>'[1]#export'!M130</f>
        <v>10000</v>
      </c>
      <c r="E129" s="1" t="str">
        <f>'[1]#fixed_data'!$B$3</f>
        <v>GBP</v>
      </c>
      <c r="F129" s="3">
        <f>'[1]#export'!N130</f>
        <v>43412</v>
      </c>
      <c r="G129" s="1" t="str">
        <f>'[1]#export'!C130</f>
        <v>MARSHAM, All Saints</v>
      </c>
      <c r="H129" s="1" t="str">
        <f>IF('[1]360_data'!I129="",CONCATENATE('[1]#fixed_data'!$B$8&amp;'[1]#export'!A130),IF(LEFT(I129,2)="SC","GB-SC-"&amp;I129,IF(LEFT(I129,3)="NIC","GB-NIC-"&amp;SUBSTITUTE(I129,"NIC",""),IF(LEFT(I129,1)="X","GB-REV-"&amp;I129,IF(AND(LEFT(I129,1)="1",LEN(I129)=6),"GB-NIC-"&amp;I129,IF(AND(LEFT(I129,1)="1",LEN(I129)=7),"GB-CHC-"&amp;I129,IF(LEN(I129)=6,"GB-CHC-"&amp;I129,"check_ID")))))))</f>
        <v>360G-NatChurchTrust-ORG:8037</v>
      </c>
      <c r="I129" s="1" t="str">
        <f>IF(ISBLANK('[1]#export'!H130),"",IF('[1]#export'!H130="N/A","",IF('[1]#export'!H130="Excepted","",IF(LEN('[1]#export'!H130)&lt;5,"",SUBSTITUTE('[1]#export'!H130," ","")))))</f>
        <v/>
      </c>
      <c r="J129" s="1" t="str">
        <f>IF(ISBLANK('[1]#export'!D130),"",'[1]#export'!D130)</f>
        <v>Norfolk</v>
      </c>
      <c r="K129" s="1" t="str">
        <f>'[1]#export'!E130</f>
        <v>NR10 5RB</v>
      </c>
      <c r="L129" s="1" t="str">
        <f>IF(ISBLANK('[1]#export'!G130),"",'[1]#export'!G130)</f>
        <v>Anglican</v>
      </c>
      <c r="M129" s="2" t="str">
        <f>IF(ISBLANK('[1]#export'!I130),"",IF('[1]#export'!I130="Unlisted",'[1]#export'!I130,CONCATENATE("Grade "&amp;'[1]#export'!I130)))</f>
        <v>Grade I</v>
      </c>
      <c r="N129" s="1" t="str">
        <f>IF(ISBLANK('[1]#export'!F130),"",'[1]#export'!F130)</f>
        <v>Rural</v>
      </c>
      <c r="O129" s="1" t="str">
        <f>'[1]#export'!L130</f>
        <v>East of England</v>
      </c>
      <c r="P129" s="1" t="str">
        <f>'[1]#export'!K130</f>
        <v>Community</v>
      </c>
      <c r="Q129" s="1" t="str">
        <f>'[1]#fixed_data'!$B$6</f>
        <v>GB-CHC-1119845</v>
      </c>
      <c r="R129" s="1" t="str">
        <f>'[1]#fixed_data'!$B$7</f>
        <v>National Churches Trust</v>
      </c>
      <c r="S129" s="1" t="str">
        <f>'[1]#fixed_data'!$B$5</f>
        <v>https://www.nationalchurchestrust.org/</v>
      </c>
      <c r="T129" s="4">
        <f ca="1">'[1]#fixed_data'!$B$4</f>
        <v>43812</v>
      </c>
    </row>
    <row r="130" spans="1:20" x14ac:dyDescent="0.25">
      <c r="A130" s="1" t="str">
        <f>CONCATENATE('[1]#fixed_data'!$B$2&amp;'[1]#export'!B131)</f>
        <v>360G-NatChurchTrust-9660</v>
      </c>
      <c r="B130" s="2" t="str">
        <f t="shared" ref="B130:B193" si="2">CONCATENATE(P130&amp;" award to "&amp;G130)</f>
        <v>Repair award to SALINE, Saline and Blairingone Parish Church</v>
      </c>
      <c r="C130" s="1" t="str">
        <f>SUBSTITUTE('[1]#export'!J131,"DUPLICATE RECORD FOR CINNAMON - ","")</f>
        <v>Remove and replace cement render, replace rotting roof timbers</v>
      </c>
      <c r="D130" s="1">
        <f>'[1]#export'!M131</f>
        <v>20000</v>
      </c>
      <c r="E130" s="1" t="str">
        <f>'[1]#fixed_data'!$B$3</f>
        <v>GBP</v>
      </c>
      <c r="F130" s="3">
        <f>'[1]#export'!N131</f>
        <v>43412</v>
      </c>
      <c r="G130" s="1" t="str">
        <f>'[1]#export'!C131</f>
        <v>SALINE, Saline and Blairingone Parish Church</v>
      </c>
      <c r="H130" s="1" t="str">
        <f>IF('[1]360_data'!I130="",CONCATENATE('[1]#fixed_data'!$B$8&amp;'[1]#export'!A131),IF(LEFT(I130,2)="SC","GB-SC-"&amp;I130,IF(LEFT(I130,3)="NIC","GB-NIC-"&amp;SUBSTITUTE(I130,"NIC",""),IF(LEFT(I130,1)="X","GB-REV-"&amp;I130,IF(AND(LEFT(I130,1)="1",LEN(I130)=6),"GB-NIC-"&amp;I130,IF(AND(LEFT(I130,1)="1",LEN(I130)=7),"GB-CHC-"&amp;I130,IF(LEN(I130)=6,"GB-CHC-"&amp;I130,"check_ID")))))))</f>
        <v>GB-SC-SC013688</v>
      </c>
      <c r="I130" s="1" t="str">
        <f>IF(ISBLANK('[1]#export'!H131),"",IF('[1]#export'!H131="N/A","",IF('[1]#export'!H131="Excepted","",IF(LEN('[1]#export'!H131)&lt;5,"",SUBSTITUTE('[1]#export'!H131," ","")))))</f>
        <v>SC013688</v>
      </c>
      <c r="J130" s="1" t="str">
        <f>IF(ISBLANK('[1]#export'!D131),"",'[1]#export'!D131)</f>
        <v>Fife</v>
      </c>
      <c r="K130" s="1" t="str">
        <f>'[1]#export'!E131</f>
        <v>KY12 9TL</v>
      </c>
      <c r="L130" s="1" t="str">
        <f>IF(ISBLANK('[1]#export'!G131),"",'[1]#export'!G131)</f>
        <v>Presbyterian</v>
      </c>
      <c r="M130" s="2" t="str">
        <f>IF(ISBLANK('[1]#export'!I131),"",IF('[1]#export'!I131="Unlisted",'[1]#export'!I131,CONCATENATE("Grade "&amp;'[1]#export'!I131)))</f>
        <v>Grade B</v>
      </c>
      <c r="N130" s="1" t="str">
        <f>IF(ISBLANK('[1]#export'!F131),"",'[1]#export'!F131)</f>
        <v>Rural</v>
      </c>
      <c r="O130" s="1" t="str">
        <f>'[1]#export'!L131</f>
        <v>Scotland</v>
      </c>
      <c r="P130" s="1" t="str">
        <f>'[1]#export'!K131</f>
        <v>Repair</v>
      </c>
      <c r="Q130" s="1" t="str">
        <f>'[1]#fixed_data'!$B$6</f>
        <v>GB-CHC-1119845</v>
      </c>
      <c r="R130" s="1" t="str">
        <f>'[1]#fixed_data'!$B$7</f>
        <v>National Churches Trust</v>
      </c>
      <c r="S130" s="1" t="str">
        <f>'[1]#fixed_data'!$B$5</f>
        <v>https://www.nationalchurchestrust.org/</v>
      </c>
      <c r="T130" s="4">
        <f ca="1">'[1]#fixed_data'!$B$4</f>
        <v>43812</v>
      </c>
    </row>
    <row r="131" spans="1:20" x14ac:dyDescent="0.25">
      <c r="A131" s="1" t="str">
        <f>CONCATENATE('[1]#fixed_data'!$B$2&amp;'[1]#export'!B132)</f>
        <v>360G-NatChurchTrust-9663</v>
      </c>
      <c r="B131" s="2" t="str">
        <f t="shared" si="2"/>
        <v>Repair award to BRIGHTON, Kemp Town, St Mary</v>
      </c>
      <c r="C131" s="1" t="str">
        <f>SUBSTITUTE('[1]#export'!J132,"DUPLICATE RECORD FOR CINNAMON - ","")</f>
        <v>Repairs to W front, including roof repairs, rainwater goods, masonry and repointing, windows</v>
      </c>
      <c r="D131" s="1">
        <f>'[1]#export'!M132</f>
        <v>15000</v>
      </c>
      <c r="E131" s="1" t="str">
        <f>'[1]#fixed_data'!$B$3</f>
        <v>GBP</v>
      </c>
      <c r="F131" s="3">
        <f>'[1]#export'!N132</f>
        <v>43412</v>
      </c>
      <c r="G131" s="1" t="str">
        <f>'[1]#export'!C132</f>
        <v>BRIGHTON, Kemp Town, St Mary</v>
      </c>
      <c r="H131" s="1" t="str">
        <f>IF('[1]360_data'!I131="",CONCATENATE('[1]#fixed_data'!$B$8&amp;'[1]#export'!A132),IF(LEFT(I131,2)="SC","GB-SC-"&amp;I131,IF(LEFT(I131,3)="NIC","GB-NIC-"&amp;SUBSTITUTE(I131,"NIC",""),IF(LEFT(I131,1)="X","GB-REV-"&amp;I131,IF(AND(LEFT(I131,1)="1",LEN(I131)=6),"GB-NIC-"&amp;I131,IF(AND(LEFT(I131,1)="1",LEN(I131)=7),"GB-CHC-"&amp;I131,IF(LEN(I131)=6,"GB-CHC-"&amp;I131,"check_ID")))))))</f>
        <v>GB-CHC-1158922</v>
      </c>
      <c r="I131" s="1" t="str">
        <f>IF(ISBLANK('[1]#export'!H132),"",IF('[1]#export'!H132="N/A","",IF('[1]#export'!H132="Excepted","",IF(LEN('[1]#export'!H132)&lt;5,"",SUBSTITUTE('[1]#export'!H132," ","")))))</f>
        <v>1158922</v>
      </c>
      <c r="J131" s="1" t="str">
        <f>IF(ISBLANK('[1]#export'!D132),"",'[1]#export'!D132)</f>
        <v>East Sussex</v>
      </c>
      <c r="K131" s="1" t="str">
        <f>'[1]#export'!E132</f>
        <v>BN2 1PR</v>
      </c>
      <c r="L131" s="1" t="str">
        <f>IF(ISBLANK('[1]#export'!G132),"",'[1]#export'!G132)</f>
        <v>Anglican</v>
      </c>
      <c r="M131" s="2" t="str">
        <f>IF(ISBLANK('[1]#export'!I132),"",IF('[1]#export'!I132="Unlisted",'[1]#export'!I132,CONCATENATE("Grade "&amp;'[1]#export'!I132)))</f>
        <v>Grade II*</v>
      </c>
      <c r="N131" s="1" t="str">
        <f>IF(ISBLANK('[1]#export'!F132),"",'[1]#export'!F132)</f>
        <v>Urban</v>
      </c>
      <c r="O131" s="1" t="str">
        <f>'[1]#export'!L132</f>
        <v>South East</v>
      </c>
      <c r="P131" s="1" t="str">
        <f>'[1]#export'!K132</f>
        <v>Repair</v>
      </c>
      <c r="Q131" s="1" t="str">
        <f>'[1]#fixed_data'!$B$6</f>
        <v>GB-CHC-1119845</v>
      </c>
      <c r="R131" s="1" t="str">
        <f>'[1]#fixed_data'!$B$7</f>
        <v>National Churches Trust</v>
      </c>
      <c r="S131" s="1" t="str">
        <f>'[1]#fixed_data'!$B$5</f>
        <v>https://www.nationalchurchestrust.org/</v>
      </c>
      <c r="T131" s="4">
        <f ca="1">'[1]#fixed_data'!$B$4</f>
        <v>43812</v>
      </c>
    </row>
    <row r="132" spans="1:20" x14ac:dyDescent="0.25">
      <c r="A132" s="1" t="str">
        <f>CONCATENATE('[1]#fixed_data'!$B$2&amp;'[1]#export'!B133)</f>
        <v>360G-NatChurchTrust-9674</v>
      </c>
      <c r="B132" s="2" t="str">
        <f t="shared" si="2"/>
        <v>Repair award to WENDRON, St Wendrona</v>
      </c>
      <c r="C132" s="1" t="str">
        <f>SUBSTITUTE('[1]#export'!J133,"DUPLICATE RECORD FOR CINNAMON - ","")</f>
        <v>Repairs to S porch and tower roofs, tower woodwork and other joinery, valley gutters, rainwater goods, drainage, localised repointing [floors, and associated works]</v>
      </c>
      <c r="D132" s="1">
        <f>'[1]#export'!M133</f>
        <v>15000</v>
      </c>
      <c r="E132" s="1" t="str">
        <f>'[1]#fixed_data'!$B$3</f>
        <v>GBP</v>
      </c>
      <c r="F132" s="3">
        <f>'[1]#export'!N133</f>
        <v>43412</v>
      </c>
      <c r="G132" s="1" t="str">
        <f>'[1]#export'!C133</f>
        <v>WENDRON, St Wendrona</v>
      </c>
      <c r="H132" s="1" t="str">
        <f>IF('[1]360_data'!I132="",CONCATENATE('[1]#fixed_data'!$B$8&amp;'[1]#export'!A133),IF(LEFT(I132,2)="SC","GB-SC-"&amp;I132,IF(LEFT(I132,3)="NIC","GB-NIC-"&amp;SUBSTITUTE(I132,"NIC",""),IF(LEFT(I132,1)="X","GB-REV-"&amp;I132,IF(AND(LEFT(I132,1)="1",LEN(I132)=6),"GB-NIC-"&amp;I132,IF(AND(LEFT(I132,1)="1",LEN(I132)=7),"GB-CHC-"&amp;I132,IF(LEN(I132)=6,"GB-CHC-"&amp;I132,"check_ID")))))))</f>
        <v>360G-NatChurchTrust-ORG:8055</v>
      </c>
      <c r="I132" s="1" t="str">
        <f>IF(ISBLANK('[1]#export'!H133),"",IF('[1]#export'!H133="N/A","",IF('[1]#export'!H133="Excepted","",IF(LEN('[1]#export'!H133)&lt;5,"",SUBSTITUTE('[1]#export'!H133," ","")))))</f>
        <v/>
      </c>
      <c r="J132" s="1" t="str">
        <f>IF(ISBLANK('[1]#export'!D133),"",'[1]#export'!D133)</f>
        <v>Cornwall</v>
      </c>
      <c r="K132" s="1" t="str">
        <f>'[1]#export'!E133</f>
        <v>TR13 0EA</v>
      </c>
      <c r="L132" s="1" t="str">
        <f>IF(ISBLANK('[1]#export'!G133),"",'[1]#export'!G133)</f>
        <v>Anglican</v>
      </c>
      <c r="M132" s="2" t="str">
        <f>IF(ISBLANK('[1]#export'!I133),"",IF('[1]#export'!I133="Unlisted",'[1]#export'!I133,CONCATENATE("Grade "&amp;'[1]#export'!I133)))</f>
        <v>Grade I</v>
      </c>
      <c r="N132" s="1" t="str">
        <f>IF(ISBLANK('[1]#export'!F133),"",'[1]#export'!F133)</f>
        <v>Rural</v>
      </c>
      <c r="O132" s="1" t="str">
        <f>'[1]#export'!L133</f>
        <v>South West</v>
      </c>
      <c r="P132" s="1" t="str">
        <f>'[1]#export'!K133</f>
        <v>Repair</v>
      </c>
      <c r="Q132" s="1" t="str">
        <f>'[1]#fixed_data'!$B$6</f>
        <v>GB-CHC-1119845</v>
      </c>
      <c r="R132" s="1" t="str">
        <f>'[1]#fixed_data'!$B$7</f>
        <v>National Churches Trust</v>
      </c>
      <c r="S132" s="1" t="str">
        <f>'[1]#fixed_data'!$B$5</f>
        <v>https://www.nationalchurchestrust.org/</v>
      </c>
      <c r="T132" s="4">
        <f ca="1">'[1]#fixed_data'!$B$4</f>
        <v>43812</v>
      </c>
    </row>
    <row r="133" spans="1:20" x14ac:dyDescent="0.25">
      <c r="A133" s="1" t="str">
        <f>CONCATENATE('[1]#fixed_data'!$B$2&amp;'[1]#export'!B134)</f>
        <v>360G-NatChurchTrust-9678</v>
      </c>
      <c r="B133" s="2" t="str">
        <f t="shared" si="2"/>
        <v>Community award to HOLBECK, St Luke</v>
      </c>
      <c r="C133" s="1" t="str">
        <f>SUBSTITUTE('[1]#export'!J134,"DUPLICATE RECORD FOR CINNAMON - ","")</f>
        <v>Creation of a Community Hub</v>
      </c>
      <c r="D133" s="1">
        <f>'[1]#export'!M134</f>
        <v>8000</v>
      </c>
      <c r="E133" s="1" t="str">
        <f>'[1]#fixed_data'!$B$3</f>
        <v>GBP</v>
      </c>
      <c r="F133" s="3">
        <f>'[1]#export'!N134</f>
        <v>43412</v>
      </c>
      <c r="G133" s="1" t="str">
        <f>'[1]#export'!C134</f>
        <v>HOLBECK, St Luke</v>
      </c>
      <c r="H133" s="1" t="str">
        <f>IF('[1]360_data'!I133="",CONCATENATE('[1]#fixed_data'!$B$8&amp;'[1]#export'!A134),IF(LEFT(I133,2)="SC","GB-SC-"&amp;I133,IF(LEFT(I133,3)="NIC","GB-NIC-"&amp;SUBSTITUTE(I133,"NIC",""),IF(LEFT(I133,1)="X","GB-REV-"&amp;I133,IF(AND(LEFT(I133,1)="1",LEN(I133)=6),"GB-NIC-"&amp;I133,IF(AND(LEFT(I133,1)="1",LEN(I133)=7),"GB-CHC-"&amp;I133,IF(LEN(I133)=6,"GB-CHC-"&amp;I133,"check_ID")))))))</f>
        <v>360G-NatChurchTrust-ORG:8059</v>
      </c>
      <c r="I133" s="1" t="str">
        <f>IF(ISBLANK('[1]#export'!H134),"",IF('[1]#export'!H134="N/A","",IF('[1]#export'!H134="Excepted","",IF(LEN('[1]#export'!H134)&lt;5,"",SUBSTITUTE('[1]#export'!H134," ","")))))</f>
        <v/>
      </c>
      <c r="J133" s="1" t="str">
        <f>IF(ISBLANK('[1]#export'!D134),"",'[1]#export'!D134)</f>
        <v>West Yorkshire</v>
      </c>
      <c r="K133" s="1" t="str">
        <f>'[1]#export'!E134</f>
        <v>LS11 8PD</v>
      </c>
      <c r="L133" s="1" t="str">
        <f>IF(ISBLANK('[1]#export'!G134),"",'[1]#export'!G134)</f>
        <v>Anglican</v>
      </c>
      <c r="M133" s="2" t="str">
        <f>IF(ISBLANK('[1]#export'!I134),"",IF('[1]#export'!I134="Unlisted",'[1]#export'!I134,CONCATENATE("Grade "&amp;'[1]#export'!I134)))</f>
        <v>Grade II</v>
      </c>
      <c r="N133" s="1" t="str">
        <f>IF(ISBLANK('[1]#export'!F134),"",'[1]#export'!F134)</f>
        <v>Urban</v>
      </c>
      <c r="O133" s="1" t="str">
        <f>'[1]#export'!L134</f>
        <v>Yorkshire</v>
      </c>
      <c r="P133" s="1" t="str">
        <f>'[1]#export'!K134</f>
        <v>Community</v>
      </c>
      <c r="Q133" s="1" t="str">
        <f>'[1]#fixed_data'!$B$6</f>
        <v>GB-CHC-1119845</v>
      </c>
      <c r="R133" s="1" t="str">
        <f>'[1]#fixed_data'!$B$7</f>
        <v>National Churches Trust</v>
      </c>
      <c r="S133" s="1" t="str">
        <f>'[1]#fixed_data'!$B$5</f>
        <v>https://www.nationalchurchestrust.org/</v>
      </c>
      <c r="T133" s="4">
        <f ca="1">'[1]#fixed_data'!$B$4</f>
        <v>43812</v>
      </c>
    </row>
    <row r="134" spans="1:20" x14ac:dyDescent="0.25">
      <c r="A134" s="1" t="str">
        <f>CONCATENATE('[1]#fixed_data'!$B$2&amp;'[1]#export'!B135)</f>
        <v>360G-NatChurchTrust-9698</v>
      </c>
      <c r="B134" s="2" t="str">
        <f t="shared" si="2"/>
        <v>Community award to HENGOED, New Hengoed Baptist Church</v>
      </c>
      <c r="C134" s="1" t="str">
        <f>SUBSTITUTE('[1]#export'!J135,"DUPLICATE RECORD FOR CINNAMON - ","")</f>
        <v>Install kitchen and accessible toilet, part of major repair project</v>
      </c>
      <c r="D134" s="1">
        <f>'[1]#export'!M135</f>
        <v>8000</v>
      </c>
      <c r="E134" s="1" t="str">
        <f>'[1]#fixed_data'!$B$3</f>
        <v>GBP</v>
      </c>
      <c r="F134" s="3">
        <f>'[1]#export'!N135</f>
        <v>43412</v>
      </c>
      <c r="G134" s="1" t="str">
        <f>'[1]#export'!C135</f>
        <v>HENGOED, New Hengoed Baptist Church</v>
      </c>
      <c r="H134" s="1" t="str">
        <f>IF('[1]360_data'!I134="",CONCATENATE('[1]#fixed_data'!$B$8&amp;'[1]#export'!A135),IF(LEFT(I134,2)="SC","GB-SC-"&amp;I134,IF(LEFT(I134,3)="NIC","GB-NIC-"&amp;SUBSTITUTE(I134,"NIC",""),IF(LEFT(I134,1)="X","GB-REV-"&amp;I134,IF(AND(LEFT(I134,1)="1",LEN(I134)=6),"GB-NIC-"&amp;I134,IF(AND(LEFT(I134,1)="1",LEN(I134)=7),"GB-CHC-"&amp;I134,IF(LEN(I134)=6,"GB-CHC-"&amp;I134,"check_ID")))))))</f>
        <v>GB-CHC-1144049</v>
      </c>
      <c r="I134" s="1" t="str">
        <f>IF(ISBLANK('[1]#export'!H135),"",IF('[1]#export'!H135="N/A","",IF('[1]#export'!H135="Excepted","",IF(LEN('[1]#export'!H135)&lt;5,"",SUBSTITUTE('[1]#export'!H135," ","")))))</f>
        <v>1144049</v>
      </c>
      <c r="J134" s="1" t="str">
        <f>IF(ISBLANK('[1]#export'!D135),"",'[1]#export'!D135)</f>
        <v>Caerphilly</v>
      </c>
      <c r="K134" s="1" t="str">
        <f>'[1]#export'!E135</f>
        <v>CF82 7JU</v>
      </c>
      <c r="L134" s="1" t="str">
        <f>IF(ISBLANK('[1]#export'!G135),"",'[1]#export'!G135)</f>
        <v>Baptist</v>
      </c>
      <c r="M134" s="2" t="str">
        <f>IF(ISBLANK('[1]#export'!I135),"",IF('[1]#export'!I135="Unlisted",'[1]#export'!I135,CONCATENATE("Grade "&amp;'[1]#export'!I135)))</f>
        <v>Grade II</v>
      </c>
      <c r="N134" s="1" t="str">
        <f>IF(ISBLANK('[1]#export'!F135),"",'[1]#export'!F135)</f>
        <v>Small town or suburb</v>
      </c>
      <c r="O134" s="1" t="str">
        <f>'[1]#export'!L135</f>
        <v>Wales</v>
      </c>
      <c r="P134" s="1" t="str">
        <f>'[1]#export'!K135</f>
        <v>Community</v>
      </c>
      <c r="Q134" s="1" t="str">
        <f>'[1]#fixed_data'!$B$6</f>
        <v>GB-CHC-1119845</v>
      </c>
      <c r="R134" s="1" t="str">
        <f>'[1]#fixed_data'!$B$7</f>
        <v>National Churches Trust</v>
      </c>
      <c r="S134" s="1" t="str">
        <f>'[1]#fixed_data'!$B$5</f>
        <v>https://www.nationalchurchestrust.org/</v>
      </c>
      <c r="T134" s="4">
        <f ca="1">'[1]#fixed_data'!$B$4</f>
        <v>43812</v>
      </c>
    </row>
    <row r="135" spans="1:20" x14ac:dyDescent="0.25">
      <c r="A135" s="1" t="str">
        <f>CONCATENATE('[1]#fixed_data'!$B$2&amp;'[1]#export'!B136)</f>
        <v>360G-NatChurchTrust-9699</v>
      </c>
      <c r="B135" s="2" t="str">
        <f t="shared" si="2"/>
        <v>Community award to WEST CHINNOCK, St Mary the Virgin</v>
      </c>
      <c r="C135" s="1" t="str">
        <f>SUBSTITUTE('[1]#export'!J136,"DUPLICATE RECORD FOR CINNAMON - ","")</f>
        <v>Install servery and accessible toilet, create meeting space in vestry, upgrade heating, access improvements</v>
      </c>
      <c r="D135" s="1">
        <f>'[1]#export'!M136</f>
        <v>8000</v>
      </c>
      <c r="E135" s="1" t="str">
        <f>'[1]#fixed_data'!$B$3</f>
        <v>GBP</v>
      </c>
      <c r="F135" s="3">
        <f>'[1]#export'!N136</f>
        <v>43412</v>
      </c>
      <c r="G135" s="1" t="str">
        <f>'[1]#export'!C136</f>
        <v>WEST CHINNOCK, St Mary the Virgin</v>
      </c>
      <c r="H135" s="1" t="str">
        <f>IF('[1]360_data'!I135="",CONCATENATE('[1]#fixed_data'!$B$8&amp;'[1]#export'!A136),IF(LEFT(I135,2)="SC","GB-SC-"&amp;I135,IF(LEFT(I135,3)="NIC","GB-NIC-"&amp;SUBSTITUTE(I135,"NIC",""),IF(LEFT(I135,1)="X","GB-REV-"&amp;I135,IF(AND(LEFT(I135,1)="1",LEN(I135)=6),"GB-NIC-"&amp;I135,IF(AND(LEFT(I135,1)="1",LEN(I135)=7),"GB-CHC-"&amp;I135,IF(LEN(I135)=6,"GB-CHC-"&amp;I135,"check_ID")))))))</f>
        <v>360G-NatChurchTrust-ORG:8080</v>
      </c>
      <c r="I135" s="1" t="str">
        <f>IF(ISBLANK('[1]#export'!H136),"",IF('[1]#export'!H136="N/A","",IF('[1]#export'!H136="Excepted","",IF(LEN('[1]#export'!H136)&lt;5,"",SUBSTITUTE('[1]#export'!H136," ","")))))</f>
        <v/>
      </c>
      <c r="J135" s="1" t="str">
        <f>IF(ISBLANK('[1]#export'!D136),"",'[1]#export'!D136)</f>
        <v>Somerset</v>
      </c>
      <c r="K135" s="1" t="str">
        <f>'[1]#export'!E136</f>
        <v>TA18 7QA</v>
      </c>
      <c r="L135" s="1" t="str">
        <f>IF(ISBLANK('[1]#export'!G136),"",'[1]#export'!G136)</f>
        <v>Anglican</v>
      </c>
      <c r="M135" s="2" t="str">
        <f>IF(ISBLANK('[1]#export'!I136),"",IF('[1]#export'!I136="Unlisted",'[1]#export'!I136,CONCATENATE("Grade "&amp;'[1]#export'!I136)))</f>
        <v>Grade II</v>
      </c>
      <c r="N135" s="1" t="str">
        <f>IF(ISBLANK('[1]#export'!F136),"",'[1]#export'!F136)</f>
        <v>Rural</v>
      </c>
      <c r="O135" s="1" t="str">
        <f>'[1]#export'!L136</f>
        <v>South West</v>
      </c>
      <c r="P135" s="1" t="str">
        <f>'[1]#export'!K136</f>
        <v>Community</v>
      </c>
      <c r="Q135" s="1" t="str">
        <f>'[1]#fixed_data'!$B$6</f>
        <v>GB-CHC-1119845</v>
      </c>
      <c r="R135" s="1" t="str">
        <f>'[1]#fixed_data'!$B$7</f>
        <v>National Churches Trust</v>
      </c>
      <c r="S135" s="1" t="str">
        <f>'[1]#fixed_data'!$B$5</f>
        <v>https://www.nationalchurchestrust.org/</v>
      </c>
      <c r="T135" s="4">
        <f ca="1">'[1]#fixed_data'!$B$4</f>
        <v>43812</v>
      </c>
    </row>
    <row r="136" spans="1:20" x14ac:dyDescent="0.25">
      <c r="A136" s="1" t="str">
        <f>CONCATENATE('[1]#fixed_data'!$B$2&amp;'[1]#export'!B137)</f>
        <v>360G-NatChurchTrust-9704</v>
      </c>
      <c r="B136" s="2" t="str">
        <f t="shared" si="2"/>
        <v>Community award to DOWN HATHERLEY, St Mary and Corpus Christi</v>
      </c>
      <c r="C136" s="1" t="str">
        <f>SUBSTITUTE('[1]#export'!J137,"DUPLICATE RECORD FOR CINNAMON - ","")</f>
        <v>Install accessible toilet in tower base, kitchenette in north-west corner, and partial reordering</v>
      </c>
      <c r="D136" s="1">
        <f>'[1]#export'!M137</f>
        <v>10000</v>
      </c>
      <c r="E136" s="1" t="str">
        <f>'[1]#fixed_data'!$B$3</f>
        <v>GBP</v>
      </c>
      <c r="F136" s="3">
        <f>'[1]#export'!N137</f>
        <v>43412</v>
      </c>
      <c r="G136" s="1" t="str">
        <f>'[1]#export'!C137</f>
        <v>DOWN HATHERLEY, St Mary and Corpus Christi</v>
      </c>
      <c r="H136" s="1" t="str">
        <f>IF('[1]360_data'!I136="",CONCATENATE('[1]#fixed_data'!$B$8&amp;'[1]#export'!A137),IF(LEFT(I136,2)="SC","GB-SC-"&amp;I136,IF(LEFT(I136,3)="NIC","GB-NIC-"&amp;SUBSTITUTE(I136,"NIC",""),IF(LEFT(I136,1)="X","GB-REV-"&amp;I136,IF(AND(LEFT(I136,1)="1",LEN(I136)=6),"GB-NIC-"&amp;I136,IF(AND(LEFT(I136,1)="1",LEN(I136)=7),"GB-CHC-"&amp;I136,IF(LEN(I136)=6,"GB-CHC-"&amp;I136,"check_ID")))))))</f>
        <v>360G-NatChurchTrust-ORG:8085</v>
      </c>
      <c r="I136" s="1" t="str">
        <f>IF(ISBLANK('[1]#export'!H137),"",IF('[1]#export'!H137="N/A","",IF('[1]#export'!H137="Excepted","",IF(LEN('[1]#export'!H137)&lt;5,"",SUBSTITUTE('[1]#export'!H137," ","")))))</f>
        <v/>
      </c>
      <c r="J136" s="1" t="str">
        <f>IF(ISBLANK('[1]#export'!D137),"",'[1]#export'!D137)</f>
        <v>Gloucestershire</v>
      </c>
      <c r="K136" s="1" t="str">
        <f>'[1]#export'!E137</f>
        <v>GL2 9QB</v>
      </c>
      <c r="L136" s="1" t="str">
        <f>IF(ISBLANK('[1]#export'!G137),"",'[1]#export'!G137)</f>
        <v>Anglican</v>
      </c>
      <c r="M136" s="2" t="str">
        <f>IF(ISBLANK('[1]#export'!I137),"",IF('[1]#export'!I137="Unlisted",'[1]#export'!I137,CONCATENATE("Grade "&amp;'[1]#export'!I137)))</f>
        <v>Grade II*</v>
      </c>
      <c r="N136" s="1" t="str">
        <f>IF(ISBLANK('[1]#export'!F137),"",'[1]#export'!F137)</f>
        <v>Rural</v>
      </c>
      <c r="O136" s="1" t="str">
        <f>'[1]#export'!L137</f>
        <v>South West</v>
      </c>
      <c r="P136" s="1" t="str">
        <f>'[1]#export'!K137</f>
        <v>Community</v>
      </c>
      <c r="Q136" s="1" t="str">
        <f>'[1]#fixed_data'!$B$6</f>
        <v>GB-CHC-1119845</v>
      </c>
      <c r="R136" s="1" t="str">
        <f>'[1]#fixed_data'!$B$7</f>
        <v>National Churches Trust</v>
      </c>
      <c r="S136" s="1" t="str">
        <f>'[1]#fixed_data'!$B$5</f>
        <v>https://www.nationalchurchestrust.org/</v>
      </c>
      <c r="T136" s="4">
        <f ca="1">'[1]#fixed_data'!$B$4</f>
        <v>43812</v>
      </c>
    </row>
    <row r="137" spans="1:20" x14ac:dyDescent="0.25">
      <c r="A137" s="1" t="str">
        <f>CONCATENATE('[1]#fixed_data'!$B$2&amp;'[1]#export'!B138)</f>
        <v>360G-NatChurchTrust-9706</v>
      </c>
      <c r="B137" s="2" t="str">
        <f t="shared" si="2"/>
        <v>Repair award to ST JUST-IN-PENWITH, St Just</v>
      </c>
      <c r="C137" s="1" t="str">
        <f>SUBSTITUTE('[1]#export'!J138,"DUPLICATE RECORD FOR CINNAMON - ","")</f>
        <v>Repairs to roofs, valley gutters, stonework, ceiling and rainwater goods, remove defective chimney, repointing [reorder W end]</v>
      </c>
      <c r="D137" s="1">
        <f>'[1]#export'!M138</f>
        <v>10000</v>
      </c>
      <c r="E137" s="1" t="str">
        <f>'[1]#fixed_data'!$B$3</f>
        <v>GBP</v>
      </c>
      <c r="F137" s="3">
        <f>'[1]#export'!N138</f>
        <v>43412</v>
      </c>
      <c r="G137" s="1" t="str">
        <f>'[1]#export'!C138</f>
        <v>ST JUST-IN-PENWITH, St Just</v>
      </c>
      <c r="H137" s="1" t="str">
        <f>IF('[1]360_data'!I137="",CONCATENATE('[1]#fixed_data'!$B$8&amp;'[1]#export'!A138),IF(LEFT(I137,2)="SC","GB-SC-"&amp;I137,IF(LEFT(I137,3)="NIC","GB-NIC-"&amp;SUBSTITUTE(I137,"NIC",""),IF(LEFT(I137,1)="X","GB-REV-"&amp;I137,IF(AND(LEFT(I137,1)="1",LEN(I137)=6),"GB-NIC-"&amp;I137,IF(AND(LEFT(I137,1)="1",LEN(I137)=7),"GB-CHC-"&amp;I137,IF(LEN(I137)=6,"GB-CHC-"&amp;I137,"check_ID")))))))</f>
        <v>360G-NatChurchTrust-ORG:8087</v>
      </c>
      <c r="I137" s="1" t="str">
        <f>IF(ISBLANK('[1]#export'!H138),"",IF('[1]#export'!H138="N/A","",IF('[1]#export'!H138="Excepted","",IF(LEN('[1]#export'!H138)&lt;5,"",SUBSTITUTE('[1]#export'!H138," ","")))))</f>
        <v/>
      </c>
      <c r="J137" s="1" t="str">
        <f>IF(ISBLANK('[1]#export'!D138),"",'[1]#export'!D138)</f>
        <v>Cornwall</v>
      </c>
      <c r="K137" s="1" t="str">
        <f>'[1]#export'!E138</f>
        <v>TR19 7HA</v>
      </c>
      <c r="L137" s="1" t="str">
        <f>IF(ISBLANK('[1]#export'!G138),"",'[1]#export'!G138)</f>
        <v>Anglican</v>
      </c>
      <c r="M137" s="2" t="str">
        <f>IF(ISBLANK('[1]#export'!I138),"",IF('[1]#export'!I138="Unlisted",'[1]#export'!I138,CONCATENATE("Grade "&amp;'[1]#export'!I138)))</f>
        <v>Grade II</v>
      </c>
      <c r="N137" s="1" t="str">
        <f>IF(ISBLANK('[1]#export'!F138),"",'[1]#export'!F138)</f>
        <v>Rural</v>
      </c>
      <c r="O137" s="1" t="str">
        <f>'[1]#export'!L138</f>
        <v>South West</v>
      </c>
      <c r="P137" s="1" t="str">
        <f>'[1]#export'!K138</f>
        <v>Repair</v>
      </c>
      <c r="Q137" s="1" t="str">
        <f>'[1]#fixed_data'!$B$6</f>
        <v>GB-CHC-1119845</v>
      </c>
      <c r="R137" s="1" t="str">
        <f>'[1]#fixed_data'!$B$7</f>
        <v>National Churches Trust</v>
      </c>
      <c r="S137" s="1" t="str">
        <f>'[1]#fixed_data'!$B$5</f>
        <v>https://www.nationalchurchestrust.org/</v>
      </c>
      <c r="T137" s="4">
        <f ca="1">'[1]#fixed_data'!$B$4</f>
        <v>43812</v>
      </c>
    </row>
    <row r="138" spans="1:20" x14ac:dyDescent="0.25">
      <c r="A138" s="1" t="str">
        <f>CONCATENATE('[1]#fixed_data'!$B$2&amp;'[1]#export'!B139)</f>
        <v>360G-NatChurchTrust-9715</v>
      </c>
      <c r="B138" s="2" t="str">
        <f t="shared" si="2"/>
        <v>Repair award to SWANSEA, St Thomas</v>
      </c>
      <c r="C138" s="1" t="str">
        <f>SUBSTITUTE('[1]#export'!J139,"DUPLICATE RECORD FOR CINNAMON - ","")</f>
        <v>Roof repairs, rainwater goods, repointing</v>
      </c>
      <c r="D138" s="1">
        <f>'[1]#export'!M139</f>
        <v>10000</v>
      </c>
      <c r="E138" s="1" t="str">
        <f>'[1]#fixed_data'!$B$3</f>
        <v>GBP</v>
      </c>
      <c r="F138" s="3">
        <f>'[1]#export'!N139</f>
        <v>43412</v>
      </c>
      <c r="G138" s="1" t="str">
        <f>'[1]#export'!C139</f>
        <v>SWANSEA, St Thomas</v>
      </c>
      <c r="H138" s="1" t="str">
        <f>IF('[1]360_data'!I138="",CONCATENATE('[1]#fixed_data'!$B$8&amp;'[1]#export'!A139),IF(LEFT(I138,2)="SC","GB-SC-"&amp;I138,IF(LEFT(I138,3)="NIC","GB-NIC-"&amp;SUBSTITUTE(I138,"NIC",""),IF(LEFT(I138,1)="X","GB-REV-"&amp;I138,IF(AND(LEFT(I138,1)="1",LEN(I138)=6),"GB-NIC-"&amp;I138,IF(AND(LEFT(I138,1)="1",LEN(I138)=7),"GB-CHC-"&amp;I138,IF(LEN(I138)=6,"GB-CHC-"&amp;I138,"check_ID")))))))</f>
        <v>360G-NatChurchTrust-ORG:8096</v>
      </c>
      <c r="I138" s="1" t="str">
        <f>IF(ISBLANK('[1]#export'!H139),"",IF('[1]#export'!H139="N/A","",IF('[1]#export'!H139="Excepted","",IF(LEN('[1]#export'!H139)&lt;5,"",SUBSTITUTE('[1]#export'!H139," ","")))))</f>
        <v/>
      </c>
      <c r="J138" s="1" t="str">
        <f>IF(ISBLANK('[1]#export'!D139),"",'[1]#export'!D139)</f>
        <v>Swansea</v>
      </c>
      <c r="K138" s="1" t="str">
        <f>'[1]#export'!E139</f>
        <v>SA1 8BP</v>
      </c>
      <c r="L138" s="1" t="str">
        <f>IF(ISBLANK('[1]#export'!G139),"",'[1]#export'!G139)</f>
        <v>Anglican</v>
      </c>
      <c r="M138" s="2" t="str">
        <f>IF(ISBLANK('[1]#export'!I139),"",IF('[1]#export'!I139="Unlisted",'[1]#export'!I139,CONCATENATE("Grade "&amp;'[1]#export'!I139)))</f>
        <v>Grade II</v>
      </c>
      <c r="N138" s="1" t="str">
        <f>IF(ISBLANK('[1]#export'!F139),"",'[1]#export'!F139)</f>
        <v>Urban</v>
      </c>
      <c r="O138" s="1" t="str">
        <f>'[1]#export'!L139</f>
        <v>Wales</v>
      </c>
      <c r="P138" s="1" t="str">
        <f>'[1]#export'!K139</f>
        <v>Repair</v>
      </c>
      <c r="Q138" s="1" t="str">
        <f>'[1]#fixed_data'!$B$6</f>
        <v>GB-CHC-1119845</v>
      </c>
      <c r="R138" s="1" t="str">
        <f>'[1]#fixed_data'!$B$7</f>
        <v>National Churches Trust</v>
      </c>
      <c r="S138" s="1" t="str">
        <f>'[1]#fixed_data'!$B$5</f>
        <v>https://www.nationalchurchestrust.org/</v>
      </c>
      <c r="T138" s="4">
        <f ca="1">'[1]#fixed_data'!$B$4</f>
        <v>43812</v>
      </c>
    </row>
    <row r="139" spans="1:20" x14ac:dyDescent="0.25">
      <c r="A139" s="1" t="str">
        <f>CONCATENATE('[1]#fixed_data'!$B$2&amp;'[1]#export'!B140)</f>
        <v>360G-NatChurchTrust-9733</v>
      </c>
      <c r="B139" s="2" t="str">
        <f t="shared" si="2"/>
        <v>Repair award to LONDON, SHOREDITCH, St Leonard</v>
      </c>
      <c r="C139" s="1" t="str">
        <f>SUBSTITUTE('[1]#export'!J140,"DUPLICATE RECORD FOR CINNAMON - ","")</f>
        <v>Structural repairs to portico, repair and renewal of rainwater goods, roof repairs, repointing, structural repairs to clock faces, create access to roof</v>
      </c>
      <c r="D139" s="1">
        <f>'[1]#export'!M140</f>
        <v>20000</v>
      </c>
      <c r="E139" s="1" t="str">
        <f>'[1]#fixed_data'!$B$3</f>
        <v>GBP</v>
      </c>
      <c r="F139" s="3">
        <f>'[1]#export'!N140</f>
        <v>43412</v>
      </c>
      <c r="G139" s="1" t="str">
        <f>'[1]#export'!C140</f>
        <v>LONDON, SHOREDITCH, St Leonard</v>
      </c>
      <c r="H139" s="1" t="str">
        <f>IF('[1]360_data'!I139="",CONCATENATE('[1]#fixed_data'!$B$8&amp;'[1]#export'!A140),IF(LEFT(I139,2)="SC","GB-SC-"&amp;I139,IF(LEFT(I139,3)="NIC","GB-NIC-"&amp;SUBSTITUTE(I139,"NIC",""),IF(LEFT(I139,1)="X","GB-REV-"&amp;I139,IF(AND(LEFT(I139,1)="1",LEN(I139)=6),"GB-NIC-"&amp;I139,IF(AND(LEFT(I139,1)="1",LEN(I139)=7),"GB-CHC-"&amp;I139,IF(LEN(I139)=6,"GB-CHC-"&amp;I139,"check_ID")))))))</f>
        <v>GB-CHC-1139673</v>
      </c>
      <c r="I139" s="1" t="str">
        <f>IF(ISBLANK('[1]#export'!H140),"",IF('[1]#export'!H140="N/A","",IF('[1]#export'!H140="Excepted","",IF(LEN('[1]#export'!H140)&lt;5,"",SUBSTITUTE('[1]#export'!H140," ","")))))</f>
        <v>1139673</v>
      </c>
      <c r="J139" s="1" t="str">
        <f>IF(ISBLANK('[1]#export'!D140),"",'[1]#export'!D140)</f>
        <v>London</v>
      </c>
      <c r="K139" s="1" t="str">
        <f>'[1]#export'!E140</f>
        <v>E1 6JD</v>
      </c>
      <c r="L139" s="1" t="str">
        <f>IF(ISBLANK('[1]#export'!G140),"",'[1]#export'!G140)</f>
        <v>Anglican</v>
      </c>
      <c r="M139" s="2" t="str">
        <f>IF(ISBLANK('[1]#export'!I140),"",IF('[1]#export'!I140="Unlisted",'[1]#export'!I140,CONCATENATE("Grade "&amp;'[1]#export'!I140)))</f>
        <v>Grade I</v>
      </c>
      <c r="N139" s="1" t="str">
        <f>IF(ISBLANK('[1]#export'!F140),"",'[1]#export'!F140)</f>
        <v>Urban</v>
      </c>
      <c r="O139" s="1" t="str">
        <f>'[1]#export'!L140</f>
        <v>London</v>
      </c>
      <c r="P139" s="1" t="str">
        <f>'[1]#export'!K140</f>
        <v>Repair</v>
      </c>
      <c r="Q139" s="1" t="str">
        <f>'[1]#fixed_data'!$B$6</f>
        <v>GB-CHC-1119845</v>
      </c>
      <c r="R139" s="1" t="str">
        <f>'[1]#fixed_data'!$B$7</f>
        <v>National Churches Trust</v>
      </c>
      <c r="S139" s="1" t="str">
        <f>'[1]#fixed_data'!$B$5</f>
        <v>https://www.nationalchurchestrust.org/</v>
      </c>
      <c r="T139" s="4">
        <f ca="1">'[1]#fixed_data'!$B$4</f>
        <v>43812</v>
      </c>
    </row>
    <row r="140" spans="1:20" x14ac:dyDescent="0.25">
      <c r="A140" s="1" t="str">
        <f>CONCATENATE('[1]#fixed_data'!$B$2&amp;'[1]#export'!B141)</f>
        <v>360G-NatChurchTrust-9736</v>
      </c>
      <c r="B140" s="2" t="str">
        <f t="shared" si="2"/>
        <v>Partnership award to LEIGH ON MENDIP, St Giles</v>
      </c>
      <c r="C140" s="1" t="str">
        <f>SUBSTITUTE('[1]#export'!J141,"DUPLICATE RECORD FOR CINNAMON - ","")</f>
        <v>Repairs as part of a long term restoration programme. Creation of a new kitchen and hospitality features, including a disabled toilet.</v>
      </c>
      <c r="D140" s="1">
        <f>'[1]#export'!M141</f>
        <v>1000</v>
      </c>
      <c r="E140" s="1" t="str">
        <f>'[1]#fixed_data'!$B$3</f>
        <v>GBP</v>
      </c>
      <c r="F140" s="3">
        <f>'[1]#export'!N141</f>
        <v>43412</v>
      </c>
      <c r="G140" s="1" t="str">
        <f>'[1]#export'!C141</f>
        <v>LEIGH ON MENDIP, St Giles</v>
      </c>
      <c r="H140" s="1" t="str">
        <f>IF('[1]360_data'!I140="",CONCATENATE('[1]#fixed_data'!$B$8&amp;'[1]#export'!A141),IF(LEFT(I140,2)="SC","GB-SC-"&amp;I140,IF(LEFT(I140,3)="NIC","GB-NIC-"&amp;SUBSTITUTE(I140,"NIC",""),IF(LEFT(I140,1)="X","GB-REV-"&amp;I140,IF(AND(LEFT(I140,1)="1",LEN(I140)=6),"GB-NIC-"&amp;I140,IF(AND(LEFT(I140,1)="1",LEN(I140)=7),"GB-CHC-"&amp;I140,IF(LEN(I140)=6,"GB-CHC-"&amp;I140,"check_ID")))))))</f>
        <v>360G-NatChurchTrust-ORG:8116</v>
      </c>
      <c r="I140" s="1" t="str">
        <f>IF(ISBLANK('[1]#export'!H141),"",IF('[1]#export'!H141="N/A","",IF('[1]#export'!H141="Excepted","",IF(LEN('[1]#export'!H141)&lt;5,"",SUBSTITUTE('[1]#export'!H141," ","")))))</f>
        <v/>
      </c>
      <c r="J140" s="1" t="str">
        <f>IF(ISBLANK('[1]#export'!D141),"",'[1]#export'!D141)</f>
        <v>Somerset</v>
      </c>
      <c r="K140" s="1" t="str">
        <f>'[1]#export'!E141</f>
        <v>BA3 5QJ</v>
      </c>
      <c r="L140" s="1" t="str">
        <f>IF(ISBLANK('[1]#export'!G141),"",'[1]#export'!G141)</f>
        <v>Anglican</v>
      </c>
      <c r="M140" s="2" t="str">
        <f>IF(ISBLANK('[1]#export'!I141),"",IF('[1]#export'!I141="Unlisted",'[1]#export'!I141,CONCATENATE("Grade "&amp;'[1]#export'!I141)))</f>
        <v>Grade I</v>
      </c>
      <c r="N140" s="1" t="str">
        <f>IF(ISBLANK('[1]#export'!F141),"",'[1]#export'!F141)</f>
        <v>Rural</v>
      </c>
      <c r="O140" s="1" t="str">
        <f>'[1]#export'!L141</f>
        <v>South West</v>
      </c>
      <c r="P140" s="1" t="str">
        <f>'[1]#export'!K141</f>
        <v>Partnership</v>
      </c>
      <c r="Q140" s="1" t="str">
        <f>'[1]#fixed_data'!$B$6</f>
        <v>GB-CHC-1119845</v>
      </c>
      <c r="R140" s="1" t="str">
        <f>'[1]#fixed_data'!$B$7</f>
        <v>National Churches Trust</v>
      </c>
      <c r="S140" s="1" t="str">
        <f>'[1]#fixed_data'!$B$5</f>
        <v>https://www.nationalchurchestrust.org/</v>
      </c>
      <c r="T140" s="4">
        <f ca="1">'[1]#fixed_data'!$B$4</f>
        <v>43812</v>
      </c>
    </row>
    <row r="141" spans="1:20" x14ac:dyDescent="0.25">
      <c r="A141" s="1" t="str">
        <f>CONCATENATE('[1]#fixed_data'!$B$2&amp;'[1]#export'!B142)</f>
        <v>360G-NatChurchTrust-9737</v>
      </c>
      <c r="B141" s="2" t="str">
        <f t="shared" si="2"/>
        <v>Maintenance award to WALL, St John</v>
      </c>
      <c r="C141" s="1" t="str">
        <f>SUBSTITUTE('[1]#export'!J142,"DUPLICATE RECORD FOR CINNAMON - ","")</f>
        <v>Repair of a few open joints to stonework and some spalling mullions to windows</v>
      </c>
      <c r="D141" s="1">
        <f>'[1]#export'!M142</f>
        <v>1850</v>
      </c>
      <c r="E141" s="1" t="str">
        <f>'[1]#fixed_data'!$B$3</f>
        <v>GBP</v>
      </c>
      <c r="F141" s="3">
        <f>'[1]#export'!N142</f>
        <v>43412</v>
      </c>
      <c r="G141" s="1" t="str">
        <f>'[1]#export'!C142</f>
        <v>WALL, St John</v>
      </c>
      <c r="H141" s="1" t="str">
        <f>IF('[1]360_data'!I141="",CONCATENATE('[1]#fixed_data'!$B$8&amp;'[1]#export'!A142),IF(LEFT(I141,2)="SC","GB-SC-"&amp;I141,IF(LEFT(I141,3)="NIC","GB-NIC-"&amp;SUBSTITUTE(I141,"NIC",""),IF(LEFT(I141,1)="X","GB-REV-"&amp;I141,IF(AND(LEFT(I141,1)="1",LEN(I141)=6),"GB-NIC-"&amp;I141,IF(AND(LEFT(I141,1)="1",LEN(I141)=7),"GB-CHC-"&amp;I141,IF(LEN(I141)=6,"GB-CHC-"&amp;I141,"check_ID")))))))</f>
        <v>360G-NatChurchTrust-ORG:8117</v>
      </c>
      <c r="I141" s="1" t="str">
        <f>IF(ISBLANK('[1]#export'!H142),"",IF('[1]#export'!H142="N/A","",IF('[1]#export'!H142="Excepted","",IF(LEN('[1]#export'!H142)&lt;5,"",SUBSTITUTE('[1]#export'!H142," ","")))))</f>
        <v/>
      </c>
      <c r="J141" s="1" t="str">
        <f>IF(ISBLANK('[1]#export'!D142),"",'[1]#export'!D142)</f>
        <v>Staffordshire</v>
      </c>
      <c r="K141" s="1" t="str">
        <f>'[1]#export'!E142</f>
        <v>WS14 0AS</v>
      </c>
      <c r="L141" s="1" t="str">
        <f>IF(ISBLANK('[1]#export'!G142),"",'[1]#export'!G142)</f>
        <v>Anglican</v>
      </c>
      <c r="M141" s="2" t="str">
        <f>IF(ISBLANK('[1]#export'!I142),"",IF('[1]#export'!I142="Unlisted",'[1]#export'!I142,CONCATENATE("Grade "&amp;'[1]#export'!I142)))</f>
        <v>Grade II</v>
      </c>
      <c r="N141" s="1" t="str">
        <f>IF(ISBLANK('[1]#export'!F142),"",'[1]#export'!F142)</f>
        <v>Rural</v>
      </c>
      <c r="O141" s="1" t="str">
        <f>'[1]#export'!L142</f>
        <v>West Midlands</v>
      </c>
      <c r="P141" s="1" t="str">
        <f>'[1]#export'!K142</f>
        <v>Maintenance</v>
      </c>
      <c r="Q141" s="1" t="str">
        <f>'[1]#fixed_data'!$B$6</f>
        <v>GB-CHC-1119845</v>
      </c>
      <c r="R141" s="1" t="str">
        <f>'[1]#fixed_data'!$B$7</f>
        <v>National Churches Trust</v>
      </c>
      <c r="S141" s="1" t="str">
        <f>'[1]#fixed_data'!$B$5</f>
        <v>https://www.nationalchurchestrust.org/</v>
      </c>
      <c r="T141" s="4">
        <f ca="1">'[1]#fixed_data'!$B$4</f>
        <v>43812</v>
      </c>
    </row>
    <row r="142" spans="1:20" x14ac:dyDescent="0.25">
      <c r="A142" s="1" t="str">
        <f>CONCATENATE('[1]#fixed_data'!$B$2&amp;'[1]#export'!B143)</f>
        <v>360G-NatChurchTrust-9739</v>
      </c>
      <c r="B142" s="2" t="str">
        <f t="shared" si="2"/>
        <v>Maintenance award to WOMERSLEY, St Martin</v>
      </c>
      <c r="C142" s="1" t="str">
        <f>SUBSTITUTE('[1]#export'!J143,"DUPLICATE RECORD FOR CINNAMON - ","")</f>
        <v>Replacement of west tower louvre in oak and re-used leadwork to prevent future water damage</v>
      </c>
      <c r="D142" s="1">
        <f>'[1]#export'!M143</f>
        <v>600</v>
      </c>
      <c r="E142" s="1" t="str">
        <f>'[1]#fixed_data'!$B$3</f>
        <v>GBP</v>
      </c>
      <c r="F142" s="3">
        <f>'[1]#export'!N143</f>
        <v>43412</v>
      </c>
      <c r="G142" s="1" t="str">
        <f>'[1]#export'!C143</f>
        <v>WOMERSLEY, St Martin</v>
      </c>
      <c r="H142" s="1" t="str">
        <f>IF('[1]360_data'!I142="",CONCATENATE('[1]#fixed_data'!$B$8&amp;'[1]#export'!A143),IF(LEFT(I142,2)="SC","GB-SC-"&amp;I142,IF(LEFT(I142,3)="NIC","GB-NIC-"&amp;SUBSTITUTE(I142,"NIC",""),IF(LEFT(I142,1)="X","GB-REV-"&amp;I142,IF(AND(LEFT(I142,1)="1",LEN(I142)=6),"GB-NIC-"&amp;I142,IF(AND(LEFT(I142,1)="1",LEN(I142)=7),"GB-CHC-"&amp;I142,IF(LEN(I142)=6,"GB-CHC-"&amp;I142,"check_ID")))))))</f>
        <v>GB-CHC-517264</v>
      </c>
      <c r="I142" s="1" t="str">
        <f>IF(ISBLANK('[1]#export'!H143),"",IF('[1]#export'!H143="N/A","",IF('[1]#export'!H143="Excepted","",IF(LEN('[1]#export'!H143)&lt;5,"",SUBSTITUTE('[1]#export'!H143," ","")))))</f>
        <v>517264</v>
      </c>
      <c r="J142" s="1" t="str">
        <f>IF(ISBLANK('[1]#export'!D143),"",'[1]#export'!D143)</f>
        <v>Yorkshire</v>
      </c>
      <c r="K142" s="1" t="str">
        <f>'[1]#export'!E143</f>
        <v>DN6 9BH</v>
      </c>
      <c r="L142" s="1" t="str">
        <f>IF(ISBLANK('[1]#export'!G143),"",'[1]#export'!G143)</f>
        <v>Anglican</v>
      </c>
      <c r="M142" s="2" t="str">
        <f>IF(ISBLANK('[1]#export'!I143),"",IF('[1]#export'!I143="Unlisted",'[1]#export'!I143,CONCATENATE("Grade "&amp;'[1]#export'!I143)))</f>
        <v>Grade I</v>
      </c>
      <c r="N142" s="1" t="str">
        <f>IF(ISBLANK('[1]#export'!F143),"",'[1]#export'!F143)</f>
        <v>Rural</v>
      </c>
      <c r="O142" s="1" t="str">
        <f>'[1]#export'!L143</f>
        <v>Yorkshire</v>
      </c>
      <c r="P142" s="1" t="str">
        <f>'[1]#export'!K143</f>
        <v>Maintenance</v>
      </c>
      <c r="Q142" s="1" t="str">
        <f>'[1]#fixed_data'!$B$6</f>
        <v>GB-CHC-1119845</v>
      </c>
      <c r="R142" s="1" t="str">
        <f>'[1]#fixed_data'!$B$7</f>
        <v>National Churches Trust</v>
      </c>
      <c r="S142" s="1" t="str">
        <f>'[1]#fixed_data'!$B$5</f>
        <v>https://www.nationalchurchestrust.org/</v>
      </c>
      <c r="T142" s="4">
        <f ca="1">'[1]#fixed_data'!$B$4</f>
        <v>43812</v>
      </c>
    </row>
    <row r="143" spans="1:20" x14ac:dyDescent="0.25">
      <c r="A143" s="1" t="str">
        <f>CONCATENATE('[1]#fixed_data'!$B$2&amp;'[1]#export'!B144)</f>
        <v>360G-NatChurchTrust-9741</v>
      </c>
      <c r="B143" s="2" t="str">
        <f t="shared" si="2"/>
        <v>Partnership award to FIFEHEAD MAGDALEN, St Mary Magdalene</v>
      </c>
      <c r="C143" s="1" t="str">
        <f>SUBSTITUTE('[1]#export'!J144,"DUPLICATE RECORD FOR CINNAMON - ","")</f>
        <v>Roof and stonework repairs.</v>
      </c>
      <c r="D143" s="1">
        <f>'[1]#export'!M144</f>
        <v>10000</v>
      </c>
      <c r="E143" s="1" t="str">
        <f>'[1]#fixed_data'!$B$3</f>
        <v>GBP</v>
      </c>
      <c r="F143" s="3">
        <f>'[1]#export'!N144</f>
        <v>43412</v>
      </c>
      <c r="G143" s="1" t="str">
        <f>'[1]#export'!C144</f>
        <v>FIFEHEAD MAGDALEN, St Mary Magdalene</v>
      </c>
      <c r="H143" s="1" t="str">
        <f>IF('[1]360_data'!I143="",CONCATENATE('[1]#fixed_data'!$B$8&amp;'[1]#export'!A144),IF(LEFT(I143,2)="SC","GB-SC-"&amp;I143,IF(LEFT(I143,3)="NIC","GB-NIC-"&amp;SUBSTITUTE(I143,"NIC",""),IF(LEFT(I143,1)="X","GB-REV-"&amp;I143,IF(AND(LEFT(I143,1)="1",LEN(I143)=6),"GB-NIC-"&amp;I143,IF(AND(LEFT(I143,1)="1",LEN(I143)=7),"GB-CHC-"&amp;I143,IF(LEN(I143)=6,"GB-CHC-"&amp;I143,"check_ID")))))))</f>
        <v>360G-NatChurchTrust-ORG:8121</v>
      </c>
      <c r="I143" s="1" t="str">
        <f>IF(ISBLANK('[1]#export'!H144),"",IF('[1]#export'!H144="N/A","",IF('[1]#export'!H144="Excepted","",IF(LEN('[1]#export'!H144)&lt;5,"",SUBSTITUTE('[1]#export'!H144," ","")))))</f>
        <v/>
      </c>
      <c r="J143" s="1" t="str">
        <f>IF(ISBLANK('[1]#export'!D144),"",'[1]#export'!D144)</f>
        <v>Dorset</v>
      </c>
      <c r="K143" s="1" t="str">
        <f>'[1]#export'!E144</f>
        <v>SP8 5RT</v>
      </c>
      <c r="L143" s="1" t="str">
        <f>IF(ISBLANK('[1]#export'!G144),"",'[1]#export'!G144)</f>
        <v>Anglican</v>
      </c>
      <c r="M143" s="2" t="str">
        <f>IF(ISBLANK('[1]#export'!I144),"",IF('[1]#export'!I144="Unlisted",'[1]#export'!I144,CONCATENATE("Grade "&amp;'[1]#export'!I144)))</f>
        <v>Grade II</v>
      </c>
      <c r="N143" s="1" t="str">
        <f>IF(ISBLANK('[1]#export'!F144),"",'[1]#export'!F144)</f>
        <v>Rural</v>
      </c>
      <c r="O143" s="1" t="str">
        <f>'[1]#export'!L144</f>
        <v>South West</v>
      </c>
      <c r="P143" s="1" t="str">
        <f>'[1]#export'!K144</f>
        <v>Partnership</v>
      </c>
      <c r="Q143" s="1" t="str">
        <f>'[1]#fixed_data'!$B$6</f>
        <v>GB-CHC-1119845</v>
      </c>
      <c r="R143" s="1" t="str">
        <f>'[1]#fixed_data'!$B$7</f>
        <v>National Churches Trust</v>
      </c>
      <c r="S143" s="1" t="str">
        <f>'[1]#fixed_data'!$B$5</f>
        <v>https://www.nationalchurchestrust.org/</v>
      </c>
      <c r="T143" s="4">
        <f ca="1">'[1]#fixed_data'!$B$4</f>
        <v>43812</v>
      </c>
    </row>
    <row r="144" spans="1:20" x14ac:dyDescent="0.25">
      <c r="A144" s="1" t="str">
        <f>CONCATENATE('[1]#fixed_data'!$B$2&amp;'[1]#export'!B145)</f>
        <v>360G-NatChurchTrust-9746</v>
      </c>
      <c r="B144" s="2" t="str">
        <f t="shared" si="2"/>
        <v>Northern Ireland Maintenance Micro Grants award to DERRY, LONG TOWER, St Columba</v>
      </c>
      <c r="C144" s="1" t="str">
        <f>SUBSTITUTE('[1]#export'!J145,"DUPLICATE RECORD FOR CINNAMON - ","")</f>
        <v>Refixing slipped slates and renewal of cracked/mastic repaired slates, clean gutters, repair crack to chimney capping, repair stone cross and repair timber lantern</v>
      </c>
      <c r="D144" s="1">
        <f>'[1]#export'!M145</f>
        <v>1000</v>
      </c>
      <c r="E144" s="1" t="str">
        <f>'[1]#fixed_data'!$B$3</f>
        <v>GBP</v>
      </c>
      <c r="F144" s="3">
        <f>'[1]#export'!N145</f>
        <v>43307</v>
      </c>
      <c r="G144" s="1" t="str">
        <f>'[1]#export'!C145</f>
        <v>DERRY, LONG TOWER, St Columba</v>
      </c>
      <c r="H144" s="1" t="str">
        <f>IF('[1]360_data'!I144="",CONCATENATE('[1]#fixed_data'!$B$8&amp;'[1]#export'!A145),IF(LEFT(I144,2)="SC","GB-SC-"&amp;I144,IF(LEFT(I144,3)="NIC","GB-NIC-"&amp;SUBSTITUTE(I144,"NIC",""),IF(LEFT(I144,1)="X","GB-REV-"&amp;I144,IF(AND(LEFT(I144,1)="1",LEN(I144)=6),"GB-NIC-"&amp;I144,IF(AND(LEFT(I144,1)="1",LEN(I144)=7),"GB-CHC-"&amp;I144,IF(LEN(I144)=6,"GB-CHC-"&amp;I144,"check_ID")))))))</f>
        <v>360G-NatChurchTrust-ORG:8126</v>
      </c>
      <c r="I144" s="1" t="str">
        <f>IF(ISBLANK('[1]#export'!H145),"",IF('[1]#export'!H145="N/A","",IF('[1]#export'!H145="Excepted","",IF(LEN('[1]#export'!H145)&lt;5,"",SUBSTITUTE('[1]#export'!H145," ","")))))</f>
        <v/>
      </c>
      <c r="J144" s="1" t="str">
        <f>IF(ISBLANK('[1]#export'!D145),"",'[1]#export'!D145)</f>
        <v>Londonderry</v>
      </c>
      <c r="K144" s="1" t="str">
        <f>'[1]#export'!E145</f>
        <v>BT48 6TJ</v>
      </c>
      <c r="L144" s="1" t="str">
        <f>IF(ISBLANK('[1]#export'!G145),"",'[1]#export'!G145)</f>
        <v>Roman Catholic</v>
      </c>
      <c r="M144" s="2" t="str">
        <f>IF(ISBLANK('[1]#export'!I145),"",IF('[1]#export'!I145="Unlisted",'[1]#export'!I145,CONCATENATE("Grade "&amp;'[1]#export'!I145)))</f>
        <v>Grade A</v>
      </c>
      <c r="N144" s="1" t="str">
        <f>IF(ISBLANK('[1]#export'!F145),"",'[1]#export'!F145)</f>
        <v>Small town or suburb</v>
      </c>
      <c r="O144" s="1" t="str">
        <f>'[1]#export'!L145</f>
        <v>Northern Ireland</v>
      </c>
      <c r="P144" s="1" t="str">
        <f>'[1]#export'!K145</f>
        <v>Northern Ireland Maintenance Micro Grants</v>
      </c>
      <c r="Q144" s="1" t="str">
        <f>'[1]#fixed_data'!$B$6</f>
        <v>GB-CHC-1119845</v>
      </c>
      <c r="R144" s="1" t="str">
        <f>'[1]#fixed_data'!$B$7</f>
        <v>National Churches Trust</v>
      </c>
      <c r="S144" s="1" t="str">
        <f>'[1]#fixed_data'!$B$5</f>
        <v>https://www.nationalchurchestrust.org/</v>
      </c>
      <c r="T144" s="4">
        <f ca="1">'[1]#fixed_data'!$B$4</f>
        <v>43812</v>
      </c>
    </row>
    <row r="145" spans="1:20" x14ac:dyDescent="0.25">
      <c r="A145" s="1" t="str">
        <f>CONCATENATE('[1]#fixed_data'!$B$2&amp;'[1]#export'!B146)</f>
        <v>360G-NatChurchTrust-9747</v>
      </c>
      <c r="B145" s="2" t="str">
        <f t="shared" si="2"/>
        <v>Northern Ireland Maintenance Micro Grants award to DUNGANNON, St Anne</v>
      </c>
      <c r="C145" s="1" t="str">
        <f>SUBSTITUTE('[1]#export'!J146,"DUPLICATE RECORD FOR CINNAMON - ","")</f>
        <v>Slate repairs, clean abutments, ridge tile repairs, clean gutters, repairs to base of tower and full acces condition survey of Spire</v>
      </c>
      <c r="D145" s="1">
        <f>'[1]#export'!M146</f>
        <v>1000</v>
      </c>
      <c r="E145" s="1" t="str">
        <f>'[1]#fixed_data'!$B$3</f>
        <v>GBP</v>
      </c>
      <c r="F145" s="3">
        <f>'[1]#export'!N146</f>
        <v>43307</v>
      </c>
      <c r="G145" s="1" t="str">
        <f>'[1]#export'!C146</f>
        <v>DUNGANNON, St Anne</v>
      </c>
      <c r="H145" s="1" t="str">
        <f>IF('[1]360_data'!I145="",CONCATENATE('[1]#fixed_data'!$B$8&amp;'[1]#export'!A146),IF(LEFT(I145,2)="SC","GB-SC-"&amp;I145,IF(LEFT(I145,3)="NIC","GB-NIC-"&amp;SUBSTITUTE(I145,"NIC",""),IF(LEFT(I145,1)="X","GB-REV-"&amp;I145,IF(AND(LEFT(I145,1)="1",LEN(I145)=6),"GB-NIC-"&amp;I145,IF(AND(LEFT(I145,1)="1",LEN(I145)=7),"GB-CHC-"&amp;I145,IF(LEN(I145)=6,"GB-CHC-"&amp;I145,"check_ID")))))))</f>
        <v>360G-NatChurchTrust-ORG:8127</v>
      </c>
      <c r="I145" s="1" t="str">
        <f>IF(ISBLANK('[1]#export'!H146),"",IF('[1]#export'!H146="N/A","",IF('[1]#export'!H146="Excepted","",IF(LEN('[1]#export'!H146)&lt;5,"",SUBSTITUTE('[1]#export'!H146," ","")))))</f>
        <v/>
      </c>
      <c r="J145" s="1" t="str">
        <f>IF(ISBLANK('[1]#export'!D146),"",'[1]#export'!D146)</f>
        <v>Tyrone</v>
      </c>
      <c r="K145" s="1" t="str">
        <f>'[1]#export'!E146</f>
        <v>BT71 6TL</v>
      </c>
      <c r="L145" s="1" t="str">
        <f>IF(ISBLANK('[1]#export'!G146),"",'[1]#export'!G146)</f>
        <v>Anglican</v>
      </c>
      <c r="M145" s="2" t="str">
        <f>IF(ISBLANK('[1]#export'!I146),"",IF('[1]#export'!I146="Unlisted",'[1]#export'!I146,CONCATENATE("Grade "&amp;'[1]#export'!I146)))</f>
        <v>Grade B+</v>
      </c>
      <c r="N145" s="1" t="str">
        <f>IF(ISBLANK('[1]#export'!F146),"",'[1]#export'!F146)</f>
        <v>Small town or suburb</v>
      </c>
      <c r="O145" s="1" t="str">
        <f>'[1]#export'!L146</f>
        <v>Northern Ireland</v>
      </c>
      <c r="P145" s="1" t="str">
        <f>'[1]#export'!K146</f>
        <v>Northern Ireland Maintenance Micro Grants</v>
      </c>
      <c r="Q145" s="1" t="str">
        <f>'[1]#fixed_data'!$B$6</f>
        <v>GB-CHC-1119845</v>
      </c>
      <c r="R145" s="1" t="str">
        <f>'[1]#fixed_data'!$B$7</f>
        <v>National Churches Trust</v>
      </c>
      <c r="S145" s="1" t="str">
        <f>'[1]#fixed_data'!$B$5</f>
        <v>https://www.nationalchurchestrust.org/</v>
      </c>
      <c r="T145" s="4">
        <f ca="1">'[1]#fixed_data'!$B$4</f>
        <v>43812</v>
      </c>
    </row>
    <row r="146" spans="1:20" x14ac:dyDescent="0.25">
      <c r="A146" s="1" t="str">
        <f>CONCATENATE('[1]#fixed_data'!$B$2&amp;'[1]#export'!B147)</f>
        <v>360G-NatChurchTrust-9749</v>
      </c>
      <c r="B146" s="2" t="str">
        <f t="shared" si="2"/>
        <v>Northern Ireland Maintenance Micro Grants award to KEADY, St Matthew</v>
      </c>
      <c r="C146" s="1" t="str">
        <f>SUBSTITUTE('[1]#export'!J147,"DUPLICATE RECORD FOR CINNAMON - ","")</f>
        <v>Rebuild chimney stack, tower roof cleaning and temporary repair, pinnacle repairs, tower roof renewal, reslate roof, renew gutter, repair bell louvres and tower safe access</v>
      </c>
      <c r="D146" s="1">
        <f>'[1]#export'!M147</f>
        <v>1000</v>
      </c>
      <c r="E146" s="1" t="str">
        <f>'[1]#fixed_data'!$B$3</f>
        <v>GBP</v>
      </c>
      <c r="F146" s="3">
        <f>'[1]#export'!N147</f>
        <v>43307</v>
      </c>
      <c r="G146" s="1" t="str">
        <f>'[1]#export'!C147</f>
        <v>KEADY, St Matthew</v>
      </c>
      <c r="H146" s="1" t="str">
        <f>IF('[1]360_data'!I146="",CONCATENATE('[1]#fixed_data'!$B$8&amp;'[1]#export'!A147),IF(LEFT(I146,2)="SC","GB-SC-"&amp;I146,IF(LEFT(I146,3)="NIC","GB-NIC-"&amp;SUBSTITUTE(I146,"NIC",""),IF(LEFT(I146,1)="X","GB-REV-"&amp;I146,IF(AND(LEFT(I146,1)="1",LEN(I146)=6),"GB-NIC-"&amp;I146,IF(AND(LEFT(I146,1)="1",LEN(I146)=7),"GB-CHC-"&amp;I146,IF(LEN(I146)=6,"GB-CHC-"&amp;I146,"check_ID")))))))</f>
        <v>360G-NatChurchTrust-ORG:8129</v>
      </c>
      <c r="I146" s="1" t="str">
        <f>IF(ISBLANK('[1]#export'!H147),"",IF('[1]#export'!H147="N/A","",IF('[1]#export'!H147="Excepted","",IF(LEN('[1]#export'!H147)&lt;5,"",SUBSTITUTE('[1]#export'!H147," ","")))))</f>
        <v/>
      </c>
      <c r="J146" s="1" t="str">
        <f>IF(ISBLANK('[1]#export'!D147),"",'[1]#export'!D147)</f>
        <v>Armagh</v>
      </c>
      <c r="K146" s="1" t="str">
        <f>'[1]#export'!E147</f>
        <v>BT60 3SD</v>
      </c>
      <c r="L146" s="1" t="str">
        <f>IF(ISBLANK('[1]#export'!G147),"",'[1]#export'!G147)</f>
        <v>Anglican</v>
      </c>
      <c r="M146" s="2" t="str">
        <f>IF(ISBLANK('[1]#export'!I147),"",IF('[1]#export'!I147="Unlisted",'[1]#export'!I147,CONCATENATE("Grade "&amp;'[1]#export'!I147)))</f>
        <v>Grade B</v>
      </c>
      <c r="N146" s="1" t="str">
        <f>IF(ISBLANK('[1]#export'!F147),"",'[1]#export'!F147)</f>
        <v>Small town or suburb</v>
      </c>
      <c r="O146" s="1" t="str">
        <f>'[1]#export'!L147</f>
        <v>Northern Ireland</v>
      </c>
      <c r="P146" s="1" t="str">
        <f>'[1]#export'!K147</f>
        <v>Northern Ireland Maintenance Micro Grants</v>
      </c>
      <c r="Q146" s="1" t="str">
        <f>'[1]#fixed_data'!$B$6</f>
        <v>GB-CHC-1119845</v>
      </c>
      <c r="R146" s="1" t="str">
        <f>'[1]#fixed_data'!$B$7</f>
        <v>National Churches Trust</v>
      </c>
      <c r="S146" s="1" t="str">
        <f>'[1]#fixed_data'!$B$5</f>
        <v>https://www.nationalchurchestrust.org/</v>
      </c>
      <c r="T146" s="4">
        <f ca="1">'[1]#fixed_data'!$B$4</f>
        <v>43812</v>
      </c>
    </row>
    <row r="147" spans="1:20" x14ac:dyDescent="0.25">
      <c r="A147" s="1" t="str">
        <f>CONCATENATE('[1]#fixed_data'!$B$2&amp;'[1]#export'!B148)</f>
        <v>360G-NatChurchTrust-9750</v>
      </c>
      <c r="B147" s="2" t="str">
        <f t="shared" si="2"/>
        <v>Partnership award to FROMES HILL, St Matthew</v>
      </c>
      <c r="C147" s="1" t="str">
        <f>SUBSTITUTE('[1]#export'!J148,"DUPLICATE RECORD FOR CINNAMON - ","")</f>
        <v>Rainwater goods and drainage system.</v>
      </c>
      <c r="D147" s="1">
        <f>'[1]#export'!M148</f>
        <v>2500</v>
      </c>
      <c r="E147" s="1" t="str">
        <f>'[1]#fixed_data'!$B$3</f>
        <v>GBP</v>
      </c>
      <c r="F147" s="3">
        <f>'[1]#export'!N148</f>
        <v>43412</v>
      </c>
      <c r="G147" s="1" t="str">
        <f>'[1]#export'!C148</f>
        <v>FROMES HILL, St Matthew</v>
      </c>
      <c r="H147" s="1" t="str">
        <f>IF('[1]360_data'!I147="",CONCATENATE('[1]#fixed_data'!$B$8&amp;'[1]#export'!A148),IF(LEFT(I147,2)="SC","GB-SC-"&amp;I147,IF(LEFT(I147,3)="NIC","GB-NIC-"&amp;SUBSTITUTE(I147,"NIC",""),IF(LEFT(I147,1)="X","GB-REV-"&amp;I147,IF(AND(LEFT(I147,1)="1",LEN(I147)=6),"GB-NIC-"&amp;I147,IF(AND(LEFT(I147,1)="1",LEN(I147)=7),"GB-CHC-"&amp;I147,IF(LEN(I147)=6,"GB-CHC-"&amp;I147,"check_ID")))))))</f>
        <v>360G-NatChurchTrust-ORG:8130</v>
      </c>
      <c r="I147" s="1" t="str">
        <f>IF(ISBLANK('[1]#export'!H148),"",IF('[1]#export'!H148="N/A","",IF('[1]#export'!H148="Excepted","",IF(LEN('[1]#export'!H148)&lt;5,"",SUBSTITUTE('[1]#export'!H148," ","")))))</f>
        <v/>
      </c>
      <c r="J147" s="1" t="str">
        <f>IF(ISBLANK('[1]#export'!D148),"",'[1]#export'!D148)</f>
        <v>Herefordshire</v>
      </c>
      <c r="K147" s="1" t="str">
        <f>'[1]#export'!E148</f>
        <v>HR8 1HR</v>
      </c>
      <c r="L147" s="1" t="str">
        <f>IF(ISBLANK('[1]#export'!G148),"",'[1]#export'!G148)</f>
        <v>Anglican</v>
      </c>
      <c r="M147" s="2" t="str">
        <f>IF(ISBLANK('[1]#export'!I148),"",IF('[1]#export'!I148="Unlisted",'[1]#export'!I148,CONCATENATE("Grade "&amp;'[1]#export'!I148)))</f>
        <v>Grade II</v>
      </c>
      <c r="N147" s="1" t="str">
        <f>IF(ISBLANK('[1]#export'!F148),"",'[1]#export'!F148)</f>
        <v>Rural</v>
      </c>
      <c r="O147" s="1" t="str">
        <f>'[1]#export'!L148</f>
        <v>West Midlands</v>
      </c>
      <c r="P147" s="1" t="str">
        <f>'[1]#export'!K148</f>
        <v>Partnership</v>
      </c>
      <c r="Q147" s="1" t="str">
        <f>'[1]#fixed_data'!$B$6</f>
        <v>GB-CHC-1119845</v>
      </c>
      <c r="R147" s="1" t="str">
        <f>'[1]#fixed_data'!$B$7</f>
        <v>National Churches Trust</v>
      </c>
      <c r="S147" s="1" t="str">
        <f>'[1]#fixed_data'!$B$5</f>
        <v>https://www.nationalchurchestrust.org/</v>
      </c>
      <c r="T147" s="4">
        <f ca="1">'[1]#fixed_data'!$B$4</f>
        <v>43812</v>
      </c>
    </row>
    <row r="148" spans="1:20" x14ac:dyDescent="0.25">
      <c r="A148" s="1" t="str">
        <f>CONCATENATE('[1]#fixed_data'!$B$2&amp;'[1]#export'!B149)</f>
        <v>360G-NatChurchTrust-9758</v>
      </c>
      <c r="B148" s="2" t="str">
        <f t="shared" si="2"/>
        <v>Partnership award to CAREW, St Mary</v>
      </c>
      <c r="C148" s="1" t="str">
        <f>SUBSTITUTE('[1]#export'!J149,"DUPLICATE RECORD FOR CINNAMON - ","")</f>
        <v>Installation of a small kitchenette</v>
      </c>
      <c r="D148" s="1">
        <f>'[1]#export'!M149</f>
        <v>5000</v>
      </c>
      <c r="E148" s="1" t="str">
        <f>'[1]#fixed_data'!$B$3</f>
        <v>GBP</v>
      </c>
      <c r="F148" s="3">
        <f>'[1]#export'!N149</f>
        <v>43412</v>
      </c>
      <c r="G148" s="1" t="str">
        <f>'[1]#export'!C149</f>
        <v>CAREW, St Mary</v>
      </c>
      <c r="H148" s="1" t="str">
        <f>IF('[1]360_data'!I148="",CONCATENATE('[1]#fixed_data'!$B$8&amp;'[1]#export'!A149),IF(LEFT(I148,2)="SC","GB-SC-"&amp;I148,IF(LEFT(I148,3)="NIC","GB-NIC-"&amp;SUBSTITUTE(I148,"NIC",""),IF(LEFT(I148,1)="X","GB-REV-"&amp;I148,IF(AND(LEFT(I148,1)="1",LEN(I148)=6),"GB-NIC-"&amp;I148,IF(AND(LEFT(I148,1)="1",LEN(I148)=7),"GB-CHC-"&amp;I148,IF(LEN(I148)=6,"GB-CHC-"&amp;I148,"check_ID")))))))</f>
        <v>GB-CHC-231239</v>
      </c>
      <c r="I148" s="1" t="str">
        <f>IF(ISBLANK('[1]#export'!H149),"",IF('[1]#export'!H149="N/A","",IF('[1]#export'!H149="Excepted","",IF(LEN('[1]#export'!H149)&lt;5,"",SUBSTITUTE('[1]#export'!H149," ","")))))</f>
        <v>231239</v>
      </c>
      <c r="J148" s="1" t="str">
        <f>IF(ISBLANK('[1]#export'!D149),"",'[1]#export'!D149)</f>
        <v>Pembrokeshire</v>
      </c>
      <c r="K148" s="1" t="str">
        <f>'[1]#export'!E149</f>
        <v>SA70 8SR</v>
      </c>
      <c r="L148" s="1" t="str">
        <f>IF(ISBLANK('[1]#export'!G149),"",'[1]#export'!G149)</f>
        <v>Anglican</v>
      </c>
      <c r="M148" s="2" t="str">
        <f>IF(ISBLANK('[1]#export'!I149),"",IF('[1]#export'!I149="Unlisted",'[1]#export'!I149,CONCATENATE("Grade "&amp;'[1]#export'!I149)))</f>
        <v>Grade I</v>
      </c>
      <c r="N148" s="1" t="str">
        <f>IF(ISBLANK('[1]#export'!F149),"",'[1]#export'!F149)</f>
        <v>Rural</v>
      </c>
      <c r="O148" s="1" t="str">
        <f>'[1]#export'!L149</f>
        <v>Wales</v>
      </c>
      <c r="P148" s="1" t="str">
        <f>'[1]#export'!K149</f>
        <v>Partnership</v>
      </c>
      <c r="Q148" s="1" t="str">
        <f>'[1]#fixed_data'!$B$6</f>
        <v>GB-CHC-1119845</v>
      </c>
      <c r="R148" s="1" t="str">
        <f>'[1]#fixed_data'!$B$7</f>
        <v>National Churches Trust</v>
      </c>
      <c r="S148" s="1" t="str">
        <f>'[1]#fixed_data'!$B$5</f>
        <v>https://www.nationalchurchestrust.org/</v>
      </c>
      <c r="T148" s="4">
        <f ca="1">'[1]#fixed_data'!$B$4</f>
        <v>43812</v>
      </c>
    </row>
    <row r="149" spans="1:20" x14ac:dyDescent="0.25">
      <c r="A149" s="1" t="str">
        <f>CONCATENATE('[1]#fixed_data'!$B$2&amp;'[1]#export'!B150)</f>
        <v>360G-NatChurchTrust-9759</v>
      </c>
      <c r="B149" s="2" t="str">
        <f t="shared" si="2"/>
        <v>Partnership award to WOLSTON, St Margaret</v>
      </c>
      <c r="C149" s="1" t="str">
        <f>SUBSTITUTE('[1]#export'!J150,"DUPLICATE RECORD FOR CINNAMON - ","")</f>
        <v>Repair and replacement of floor and removal of beetle-infested pews</v>
      </c>
      <c r="D149" s="1">
        <f>'[1]#export'!M150</f>
        <v>5000</v>
      </c>
      <c r="E149" s="1" t="str">
        <f>'[1]#fixed_data'!$B$3</f>
        <v>GBP</v>
      </c>
      <c r="F149" s="3">
        <f>'[1]#export'!N150</f>
        <v>43412</v>
      </c>
      <c r="G149" s="1" t="str">
        <f>'[1]#export'!C150</f>
        <v>WOLSTON, St Margaret</v>
      </c>
      <c r="H149" s="1" t="str">
        <f>IF('[1]360_data'!I149="",CONCATENATE('[1]#fixed_data'!$B$8&amp;'[1]#export'!A150),IF(LEFT(I149,2)="SC","GB-SC-"&amp;I149,IF(LEFT(I149,3)="NIC","GB-NIC-"&amp;SUBSTITUTE(I149,"NIC",""),IF(LEFT(I149,1)="X","GB-REV-"&amp;I149,IF(AND(LEFT(I149,1)="1",LEN(I149)=6),"GB-NIC-"&amp;I149,IF(AND(LEFT(I149,1)="1",LEN(I149)=7),"GB-CHC-"&amp;I149,IF(LEN(I149)=6,"GB-CHC-"&amp;I149,"check_ID")))))))</f>
        <v>GB-CHC-1130693</v>
      </c>
      <c r="I149" s="1" t="str">
        <f>IF(ISBLANK('[1]#export'!H150),"",IF('[1]#export'!H150="N/A","",IF('[1]#export'!H150="Excepted","",IF(LEN('[1]#export'!H150)&lt;5,"",SUBSTITUTE('[1]#export'!H150," ","")))))</f>
        <v>1130693</v>
      </c>
      <c r="J149" s="1" t="str">
        <f>IF(ISBLANK('[1]#export'!D150),"",'[1]#export'!D150)</f>
        <v>Warwickshire</v>
      </c>
      <c r="K149" s="1" t="str">
        <f>'[1]#export'!E150</f>
        <v>CV8 3HJ</v>
      </c>
      <c r="L149" s="1" t="str">
        <f>IF(ISBLANK('[1]#export'!G150),"",'[1]#export'!G150)</f>
        <v>Anglican</v>
      </c>
      <c r="M149" s="2" t="str">
        <f>IF(ISBLANK('[1]#export'!I150),"",IF('[1]#export'!I150="Unlisted",'[1]#export'!I150,CONCATENATE("Grade "&amp;'[1]#export'!I150)))</f>
        <v>Grade I</v>
      </c>
      <c r="N149" s="1" t="str">
        <f>IF(ISBLANK('[1]#export'!F150),"",'[1]#export'!F150)</f>
        <v>Rural</v>
      </c>
      <c r="O149" s="1" t="str">
        <f>'[1]#export'!L150</f>
        <v>West Midlands</v>
      </c>
      <c r="P149" s="1" t="str">
        <f>'[1]#export'!K150</f>
        <v>Partnership</v>
      </c>
      <c r="Q149" s="1" t="str">
        <f>'[1]#fixed_data'!$B$6</f>
        <v>GB-CHC-1119845</v>
      </c>
      <c r="R149" s="1" t="str">
        <f>'[1]#fixed_data'!$B$7</f>
        <v>National Churches Trust</v>
      </c>
      <c r="S149" s="1" t="str">
        <f>'[1]#fixed_data'!$B$5</f>
        <v>https://www.nationalchurchestrust.org/</v>
      </c>
      <c r="T149" s="4">
        <f ca="1">'[1]#fixed_data'!$B$4</f>
        <v>43812</v>
      </c>
    </row>
    <row r="150" spans="1:20" x14ac:dyDescent="0.25">
      <c r="A150" s="1" t="str">
        <f>CONCATENATE('[1]#fixed_data'!$B$2&amp;'[1]#export'!B151)</f>
        <v>360G-NatChurchTrust-9763</v>
      </c>
      <c r="B150" s="2" t="str">
        <f t="shared" si="2"/>
        <v>Maintenance award to MELLOR, St Mary</v>
      </c>
      <c r="C150" s="1" t="str">
        <f>SUBSTITUTE('[1]#export'!J151,"DUPLICATE RECORD FOR CINNAMON - ","")</f>
        <v>Repairs to roof</v>
      </c>
      <c r="D150" s="1">
        <f>'[1]#export'!M151</f>
        <v>2260</v>
      </c>
      <c r="E150" s="1" t="str">
        <f>'[1]#fixed_data'!$B$3</f>
        <v>GBP</v>
      </c>
      <c r="F150" s="3">
        <f>'[1]#export'!N151</f>
        <v>43412</v>
      </c>
      <c r="G150" s="1" t="str">
        <f>'[1]#export'!C151</f>
        <v>MELLOR, St Mary</v>
      </c>
      <c r="H150" s="1" t="str">
        <f>IF('[1]360_data'!I150="",CONCATENATE('[1]#fixed_data'!$B$8&amp;'[1]#export'!A151),IF(LEFT(I150,2)="SC","GB-SC-"&amp;I150,IF(LEFT(I150,3)="NIC","GB-NIC-"&amp;SUBSTITUTE(I150,"NIC",""),IF(LEFT(I150,1)="X","GB-REV-"&amp;I150,IF(AND(LEFT(I150,1)="1",LEN(I150)=6),"GB-NIC-"&amp;I150,IF(AND(LEFT(I150,1)="1",LEN(I150)=7),"GB-CHC-"&amp;I150,IF(LEN(I150)=6,"GB-CHC-"&amp;I150,"check_ID")))))))</f>
        <v>GB-CHC-247647</v>
      </c>
      <c r="I150" s="1" t="str">
        <f>IF(ISBLANK('[1]#export'!H151),"",IF('[1]#export'!H151="N/A","",IF('[1]#export'!H151="Excepted","",IF(LEN('[1]#export'!H151)&lt;5,"",SUBSTITUTE('[1]#export'!H151," ","")))))</f>
        <v>247647</v>
      </c>
      <c r="J150" s="1" t="str">
        <f>IF(ISBLANK('[1]#export'!D151),"",'[1]#export'!D151)</f>
        <v>Lancashire</v>
      </c>
      <c r="K150" s="1" t="str">
        <f>'[1]#export'!E151</f>
        <v>BB2 7JE</v>
      </c>
      <c r="L150" s="1" t="str">
        <f>IF(ISBLANK('[1]#export'!G151),"",'[1]#export'!G151)</f>
        <v>Anglican</v>
      </c>
      <c r="M150" s="2" t="str">
        <f>IF(ISBLANK('[1]#export'!I151),"",IF('[1]#export'!I151="Unlisted",'[1]#export'!I151,CONCATENATE("Grade "&amp;'[1]#export'!I151)))</f>
        <v>Grade II</v>
      </c>
      <c r="N150" s="1" t="str">
        <f>IF(ISBLANK('[1]#export'!F151),"",'[1]#export'!F151)</f>
        <v>Rural</v>
      </c>
      <c r="O150" s="1" t="str">
        <f>'[1]#export'!L151</f>
        <v>North West</v>
      </c>
      <c r="P150" s="1" t="str">
        <f>'[1]#export'!K151</f>
        <v>Maintenance</v>
      </c>
      <c r="Q150" s="1" t="str">
        <f>'[1]#fixed_data'!$B$6</f>
        <v>GB-CHC-1119845</v>
      </c>
      <c r="R150" s="1" t="str">
        <f>'[1]#fixed_data'!$B$7</f>
        <v>National Churches Trust</v>
      </c>
      <c r="S150" s="1" t="str">
        <f>'[1]#fixed_data'!$B$5</f>
        <v>https://www.nationalchurchestrust.org/</v>
      </c>
      <c r="T150" s="4">
        <f ca="1">'[1]#fixed_data'!$B$4</f>
        <v>43812</v>
      </c>
    </row>
    <row r="151" spans="1:20" x14ac:dyDescent="0.25">
      <c r="A151" s="1" t="str">
        <f>CONCATENATE('[1]#fixed_data'!$B$2&amp;'[1]#export'!B152)</f>
        <v>360G-NatChurchTrust-9764</v>
      </c>
      <c r="B151" s="2" t="str">
        <f t="shared" si="2"/>
        <v>Maintenance award to TEDSTONE DELAMERE, St James</v>
      </c>
      <c r="C151" s="1" t="str">
        <f>SUBSTITUTE('[1]#export'!J152,"DUPLICATE RECORD FOR CINNAMON - ","")</f>
        <v>Repair floor and walls damaged by dry rot.</v>
      </c>
      <c r="D151" s="1">
        <f>'[1]#export'!M152</f>
        <v>3000</v>
      </c>
      <c r="E151" s="1" t="str">
        <f>'[1]#fixed_data'!$B$3</f>
        <v>GBP</v>
      </c>
      <c r="F151" s="3">
        <f>'[1]#export'!N152</f>
        <v>43412</v>
      </c>
      <c r="G151" s="1" t="str">
        <f>'[1]#export'!C152</f>
        <v>TEDSTONE DELAMERE, St James</v>
      </c>
      <c r="H151" s="1" t="str">
        <f>IF('[1]360_data'!I151="",CONCATENATE('[1]#fixed_data'!$B$8&amp;'[1]#export'!A152),IF(LEFT(I151,2)="SC","GB-SC-"&amp;I151,IF(LEFT(I151,3)="NIC","GB-NIC-"&amp;SUBSTITUTE(I151,"NIC",""),IF(LEFT(I151,1)="X","GB-REV-"&amp;I151,IF(AND(LEFT(I151,1)="1",LEN(I151)=6),"GB-NIC-"&amp;I151,IF(AND(LEFT(I151,1)="1",LEN(I151)=7),"GB-CHC-"&amp;I151,IF(LEN(I151)=6,"GB-CHC-"&amp;I151,"check_ID")))))))</f>
        <v>360G-NatChurchTrust-ORG:8143</v>
      </c>
      <c r="I151" s="1" t="str">
        <f>IF(ISBLANK('[1]#export'!H152),"",IF('[1]#export'!H152="N/A","",IF('[1]#export'!H152="Excepted","",IF(LEN('[1]#export'!H152)&lt;5,"",SUBSTITUTE('[1]#export'!H152," ","")))))</f>
        <v/>
      </c>
      <c r="J151" s="1" t="str">
        <f>IF(ISBLANK('[1]#export'!D152),"",'[1]#export'!D152)</f>
        <v>Herefordshire</v>
      </c>
      <c r="K151" s="1" t="str">
        <f>'[1]#export'!E152</f>
        <v>HR7 4PT</v>
      </c>
      <c r="L151" s="1" t="str">
        <f>IF(ISBLANK('[1]#export'!G152),"",'[1]#export'!G152)</f>
        <v>Anglican</v>
      </c>
      <c r="M151" s="2" t="str">
        <f>IF(ISBLANK('[1]#export'!I152),"",IF('[1]#export'!I152="Unlisted",'[1]#export'!I152,CONCATENATE("Grade "&amp;'[1]#export'!I152)))</f>
        <v>Grade II*</v>
      </c>
      <c r="N151" s="1" t="str">
        <f>IF(ISBLANK('[1]#export'!F152),"",'[1]#export'!F152)</f>
        <v>Rural</v>
      </c>
      <c r="O151" s="1" t="str">
        <f>'[1]#export'!L152</f>
        <v>West Midlands</v>
      </c>
      <c r="P151" s="1" t="str">
        <f>'[1]#export'!K152</f>
        <v>Maintenance</v>
      </c>
      <c r="Q151" s="1" t="str">
        <f>'[1]#fixed_data'!$B$6</f>
        <v>GB-CHC-1119845</v>
      </c>
      <c r="R151" s="1" t="str">
        <f>'[1]#fixed_data'!$B$7</f>
        <v>National Churches Trust</v>
      </c>
      <c r="S151" s="1" t="str">
        <f>'[1]#fixed_data'!$B$5</f>
        <v>https://www.nationalchurchestrust.org/</v>
      </c>
      <c r="T151" s="4">
        <f ca="1">'[1]#fixed_data'!$B$4</f>
        <v>43812</v>
      </c>
    </row>
    <row r="152" spans="1:20" x14ac:dyDescent="0.25">
      <c r="A152" s="1" t="str">
        <f>CONCATENATE('[1]#fixed_data'!$B$2&amp;'[1]#export'!B153)</f>
        <v>360G-NatChurchTrust-9765</v>
      </c>
      <c r="B152" s="2" t="str">
        <f t="shared" si="2"/>
        <v>Project Development award to SOUTH HILL, St Sampson</v>
      </c>
      <c r="C152" s="1" t="str">
        <f>SUBSTITUTE('[1]#export'!J153,"DUPLICATE RECORD FOR CINNAMON - ","")</f>
        <v>Development funding to a. update community consultation to ensure proposals still meet the needs of the local community and to explore any new suggestions or requests; b. architects' and associated fees for advice on phasing/plans. Work towards grant bid</v>
      </c>
      <c r="D152" s="1">
        <f>'[1]#export'!M153</f>
        <v>1795</v>
      </c>
      <c r="E152" s="1" t="str">
        <f>'[1]#fixed_data'!$B$3</f>
        <v>GBP</v>
      </c>
      <c r="F152" s="3">
        <f>'[1]#export'!N153</f>
        <v>43412</v>
      </c>
      <c r="G152" s="1" t="str">
        <f>'[1]#export'!C153</f>
        <v>SOUTH HILL, St Sampson</v>
      </c>
      <c r="H152" s="1" t="str">
        <f>IF('[1]360_data'!I152="",CONCATENATE('[1]#fixed_data'!$B$8&amp;'[1]#export'!A153),IF(LEFT(I152,2)="SC","GB-SC-"&amp;I152,IF(LEFT(I152,3)="NIC","GB-NIC-"&amp;SUBSTITUTE(I152,"NIC",""),IF(LEFT(I152,1)="X","GB-REV-"&amp;I152,IF(AND(LEFT(I152,1)="1",LEN(I152)=6),"GB-NIC-"&amp;I152,IF(AND(LEFT(I152,1)="1",LEN(I152)=7),"GB-CHC-"&amp;I152,IF(LEN(I152)=6,"GB-CHC-"&amp;I152,"check_ID")))))))</f>
        <v>360G-NatChurchTrust-ORG:8144</v>
      </c>
      <c r="I152" s="1" t="str">
        <f>IF(ISBLANK('[1]#export'!H153),"",IF('[1]#export'!H153="N/A","",IF('[1]#export'!H153="Excepted","",IF(LEN('[1]#export'!H153)&lt;5,"",SUBSTITUTE('[1]#export'!H153," ","")))))</f>
        <v/>
      </c>
      <c r="J152" s="1" t="str">
        <f>IF(ISBLANK('[1]#export'!D153),"",'[1]#export'!D153)</f>
        <v>Cornwall</v>
      </c>
      <c r="K152" s="1" t="str">
        <f>'[1]#export'!E153</f>
        <v>PL17 7LP</v>
      </c>
      <c r="L152" s="1" t="str">
        <f>IF(ISBLANK('[1]#export'!G153),"",'[1]#export'!G153)</f>
        <v>Anglican</v>
      </c>
      <c r="M152" s="2" t="str">
        <f>IF(ISBLANK('[1]#export'!I153),"",IF('[1]#export'!I153="Unlisted",'[1]#export'!I153,CONCATENATE("Grade "&amp;'[1]#export'!I153)))</f>
        <v>Grade I</v>
      </c>
      <c r="N152" s="1" t="str">
        <f>IF(ISBLANK('[1]#export'!F153),"",'[1]#export'!F153)</f>
        <v>Rural</v>
      </c>
      <c r="O152" s="1" t="str">
        <f>'[1]#export'!L153</f>
        <v>South West</v>
      </c>
      <c r="P152" s="1" t="str">
        <f>'[1]#export'!K153</f>
        <v>Project Development</v>
      </c>
      <c r="Q152" s="1" t="str">
        <f>'[1]#fixed_data'!$B$6</f>
        <v>GB-CHC-1119845</v>
      </c>
      <c r="R152" s="1" t="str">
        <f>'[1]#fixed_data'!$B$7</f>
        <v>National Churches Trust</v>
      </c>
      <c r="S152" s="1" t="str">
        <f>'[1]#fixed_data'!$B$5</f>
        <v>https://www.nationalchurchestrust.org/</v>
      </c>
      <c r="T152" s="4">
        <f ca="1">'[1]#fixed_data'!$B$4</f>
        <v>43812</v>
      </c>
    </row>
    <row r="153" spans="1:20" x14ac:dyDescent="0.25">
      <c r="A153" s="1" t="str">
        <f>CONCATENATE('[1]#fixed_data'!$B$2&amp;'[1]#export'!B154)</f>
        <v>360G-NatChurchTrust-9773</v>
      </c>
      <c r="B153" s="2" t="str">
        <f t="shared" si="2"/>
        <v>Project Development award to NORHAM, St Cuthbert</v>
      </c>
      <c r="C153" s="1" t="str">
        <f>SUBSTITUTE('[1]#export'!J154,"DUPLICATE RECORD FOR CINNAMON - ","")</f>
        <v>The grant will fund development work to develop and enhance the flexible use of St Cuthbert’s as a visitor attraction, venue and community facility, and facilitate repairs to the tower of St Cuthbert’s</v>
      </c>
      <c r="D153" s="1">
        <f>'[1]#export'!M154</f>
        <v>5000</v>
      </c>
      <c r="E153" s="1" t="str">
        <f>'[1]#fixed_data'!$B$3</f>
        <v>GBP</v>
      </c>
      <c r="F153" s="3">
        <f>'[1]#export'!N154</f>
        <v>43412</v>
      </c>
      <c r="G153" s="1" t="str">
        <f>'[1]#export'!C154</f>
        <v>NORHAM, St Cuthbert</v>
      </c>
      <c r="H153" s="1" t="str">
        <f>IF('[1]360_data'!I153="",CONCATENATE('[1]#fixed_data'!$B$8&amp;'[1]#export'!A154),IF(LEFT(I153,2)="SC","GB-SC-"&amp;I153,IF(LEFT(I153,3)="NIC","GB-NIC-"&amp;SUBSTITUTE(I153,"NIC",""),IF(LEFT(I153,1)="X","GB-REV-"&amp;I153,IF(AND(LEFT(I153,1)="1",LEN(I153)=6),"GB-NIC-"&amp;I153,IF(AND(LEFT(I153,1)="1",LEN(I153)=7),"GB-CHC-"&amp;I153,IF(LEN(I153)=6,"GB-CHC-"&amp;I153,"check_ID")))))))</f>
        <v>360G-NatChurchTrust-ORG:8152</v>
      </c>
      <c r="I153" s="1" t="str">
        <f>IF(ISBLANK('[1]#export'!H154),"",IF('[1]#export'!H154="N/A","",IF('[1]#export'!H154="Excepted","",IF(LEN('[1]#export'!H154)&lt;5,"",SUBSTITUTE('[1]#export'!H154," ","")))))</f>
        <v/>
      </c>
      <c r="J153" s="1" t="str">
        <f>IF(ISBLANK('[1]#export'!D154),"",'[1]#export'!D154)</f>
        <v>Northumberland</v>
      </c>
      <c r="K153" s="1" t="str">
        <f>'[1]#export'!E154</f>
        <v>TD15 2LF</v>
      </c>
      <c r="L153" s="1" t="str">
        <f>IF(ISBLANK('[1]#export'!G154),"",'[1]#export'!G154)</f>
        <v>Anglican</v>
      </c>
      <c r="M153" s="2" t="str">
        <f>IF(ISBLANK('[1]#export'!I154),"",IF('[1]#export'!I154="Unlisted",'[1]#export'!I154,CONCATENATE("Grade "&amp;'[1]#export'!I154)))</f>
        <v>Grade I</v>
      </c>
      <c r="N153" s="1" t="str">
        <f>IF(ISBLANK('[1]#export'!F154),"",'[1]#export'!F154)</f>
        <v>Rural</v>
      </c>
      <c r="O153" s="1" t="str">
        <f>'[1]#export'!L154</f>
        <v>North East</v>
      </c>
      <c r="P153" s="1" t="str">
        <f>'[1]#export'!K154</f>
        <v>Project Development</v>
      </c>
      <c r="Q153" s="1" t="str">
        <f>'[1]#fixed_data'!$B$6</f>
        <v>GB-CHC-1119845</v>
      </c>
      <c r="R153" s="1" t="str">
        <f>'[1]#fixed_data'!$B$7</f>
        <v>National Churches Trust</v>
      </c>
      <c r="S153" s="1" t="str">
        <f>'[1]#fixed_data'!$B$5</f>
        <v>https://www.nationalchurchestrust.org/</v>
      </c>
      <c r="T153" s="4">
        <f ca="1">'[1]#fixed_data'!$B$4</f>
        <v>43812</v>
      </c>
    </row>
    <row r="154" spans="1:20" x14ac:dyDescent="0.25">
      <c r="A154" s="1" t="str">
        <f>CONCATENATE('[1]#fixed_data'!$B$2&amp;'[1]#export'!B155)</f>
        <v>360G-NatChurchTrust-9774</v>
      </c>
      <c r="B154" s="2" t="str">
        <f t="shared" si="2"/>
        <v>Project Development award to WORKINGTON, Our Lady Star of the Sea &amp; St Michael's</v>
      </c>
      <c r="C154" s="1" t="str">
        <f>SUBSTITUTE('[1]#export'!J155,"DUPLICATE RECORD FOR CINNAMON - ","")</f>
        <v>The grant will support our Steering Group to re-define our priorities after an unsuccessful bid for £1.3M to HLF Heritage programme. Feasibility Study_x000D_
to RIBA Stage 1; updated Condition; Report, Structural Appraisal and costings</v>
      </c>
      <c r="D154" s="1">
        <f>'[1]#export'!M155</f>
        <v>3850</v>
      </c>
      <c r="E154" s="1" t="str">
        <f>'[1]#fixed_data'!$B$3</f>
        <v>GBP</v>
      </c>
      <c r="F154" s="3">
        <f>'[1]#export'!N155</f>
        <v>43412</v>
      </c>
      <c r="G154" s="1" t="str">
        <f>'[1]#export'!C155</f>
        <v>WORKINGTON, Our Lady Star of the Sea &amp; St Michael's</v>
      </c>
      <c r="H154" s="1" t="str">
        <f>IF('[1]360_data'!I154="",CONCATENATE('[1]#fixed_data'!$B$8&amp;'[1]#export'!A155),IF(LEFT(I154,2)="SC","GB-SC-"&amp;I154,IF(LEFT(I154,3)="NIC","GB-NIC-"&amp;SUBSTITUTE(I154,"NIC",""),IF(LEFT(I154,1)="X","GB-REV-"&amp;I154,IF(AND(LEFT(I154,1)="1",LEN(I154)=6),"GB-NIC-"&amp;I154,IF(AND(LEFT(I154,1)="1",LEN(I154)=7),"GB-CHC-"&amp;I154,IF(LEN(I154)=6,"GB-CHC-"&amp;I154,"check_ID")))))))</f>
        <v>GB-CHC-234331</v>
      </c>
      <c r="I154" s="1" t="str">
        <f>IF(ISBLANK('[1]#export'!H155),"",IF('[1]#export'!H155="N/A","",IF('[1]#export'!H155="Excepted","",IF(LEN('[1]#export'!H155)&lt;5,"",SUBSTITUTE('[1]#export'!H155," ","")))))</f>
        <v>234331</v>
      </c>
      <c r="J154" s="1" t="str">
        <f>IF(ISBLANK('[1]#export'!D155),"",'[1]#export'!D155)</f>
        <v>Cumbria</v>
      </c>
      <c r="K154" s="1" t="str">
        <f>'[1]#export'!E155</f>
        <v>CA14 3EP</v>
      </c>
      <c r="L154" s="1" t="str">
        <f>IF(ISBLANK('[1]#export'!G155),"",'[1]#export'!G155)</f>
        <v>Roman Catholic</v>
      </c>
      <c r="M154" s="2" t="str">
        <f>IF(ISBLANK('[1]#export'!I155),"",IF('[1]#export'!I155="Unlisted",'[1]#export'!I155,CONCATENATE("Grade "&amp;'[1]#export'!I155)))</f>
        <v>Grade II</v>
      </c>
      <c r="N154" s="1" t="str">
        <f>IF(ISBLANK('[1]#export'!F155),"",'[1]#export'!F155)</f>
        <v>Small town or suburb</v>
      </c>
      <c r="O154" s="1" t="str">
        <f>'[1]#export'!L155</f>
        <v>North West</v>
      </c>
      <c r="P154" s="1" t="str">
        <f>'[1]#export'!K155</f>
        <v>Project Development</v>
      </c>
      <c r="Q154" s="1" t="str">
        <f>'[1]#fixed_data'!$B$6</f>
        <v>GB-CHC-1119845</v>
      </c>
      <c r="R154" s="1" t="str">
        <f>'[1]#fixed_data'!$B$7</f>
        <v>National Churches Trust</v>
      </c>
      <c r="S154" s="1" t="str">
        <f>'[1]#fixed_data'!$B$5</f>
        <v>https://www.nationalchurchestrust.org/</v>
      </c>
      <c r="T154" s="4">
        <f ca="1">'[1]#fixed_data'!$B$4</f>
        <v>43812</v>
      </c>
    </row>
    <row r="155" spans="1:20" x14ac:dyDescent="0.25">
      <c r="A155" s="1" t="str">
        <f>CONCATENATE('[1]#fixed_data'!$B$2&amp;'[1]#export'!B156)</f>
        <v>360G-NatChurchTrust-9776</v>
      </c>
      <c r="B155" s="2" t="str">
        <f t="shared" si="2"/>
        <v>Friends award to BOSTON, St Botolph</v>
      </c>
      <c r="C155" s="1" t="str">
        <f>SUBSTITUTE('[1]#export'!J156,"DUPLICATE RECORD FOR CINNAMON - ","")</f>
        <v>DUPLICATE FOR FRIENDS VOTE - Replacement of lead belfry roof and wooden platform at the top of the lantern tower, restoration work to the west face of the tower</v>
      </c>
      <c r="D155" s="1">
        <f>'[1]#export'!M156</f>
        <v>10000</v>
      </c>
      <c r="E155" s="1" t="str">
        <f>'[1]#fixed_data'!$B$3</f>
        <v>GBP</v>
      </c>
      <c r="F155" s="3">
        <f>'[1]#export'!N156</f>
        <v>43343</v>
      </c>
      <c r="G155" s="1" t="str">
        <f>'[1]#export'!C156</f>
        <v>BOSTON, St Botolph</v>
      </c>
      <c r="H155" s="1" t="str">
        <f>IF('[1]360_data'!I155="",CONCATENATE('[1]#fixed_data'!$B$8&amp;'[1]#export'!A156),IF(LEFT(I155,2)="SC","GB-SC-"&amp;I155,IF(LEFT(I155,3)="NIC","GB-NIC-"&amp;SUBSTITUTE(I155,"NIC",""),IF(LEFT(I155,1)="X","GB-REV-"&amp;I155,IF(AND(LEFT(I155,1)="1",LEN(I155)=6),"GB-NIC-"&amp;I155,IF(AND(LEFT(I155,1)="1",LEN(I155)=7),"GB-CHC-"&amp;I155,IF(LEN(I155)=6,"GB-CHC-"&amp;I155,"check_ID")))))))</f>
        <v>GB-CHC-1138045</v>
      </c>
      <c r="I155" s="1" t="str">
        <f>IF(ISBLANK('[1]#export'!H156),"",IF('[1]#export'!H156="N/A","",IF('[1]#export'!H156="Excepted","",IF(LEN('[1]#export'!H156)&lt;5,"",SUBSTITUTE('[1]#export'!H156," ","")))))</f>
        <v>1138045</v>
      </c>
      <c r="J155" s="1" t="str">
        <f>IF(ISBLANK('[1]#export'!D156),"",'[1]#export'!D156)</f>
        <v>Lincolnshire</v>
      </c>
      <c r="K155" s="1" t="str">
        <f>'[1]#export'!E156</f>
        <v>PE21 6NP</v>
      </c>
      <c r="L155" s="1" t="str">
        <f>IF(ISBLANK('[1]#export'!G156),"",'[1]#export'!G156)</f>
        <v>Anglican</v>
      </c>
      <c r="M155" s="2" t="str">
        <f>IF(ISBLANK('[1]#export'!I156),"",IF('[1]#export'!I156="Unlisted",'[1]#export'!I156,CONCATENATE("Grade "&amp;'[1]#export'!I156)))</f>
        <v>Grade I</v>
      </c>
      <c r="N155" s="1" t="str">
        <f>IF(ISBLANK('[1]#export'!F156),"",'[1]#export'!F156)</f>
        <v>Small town or suburb</v>
      </c>
      <c r="O155" s="1" t="str">
        <f>'[1]#export'!L156</f>
        <v>East Midlands</v>
      </c>
      <c r="P155" s="1" t="str">
        <f>'[1]#export'!K156</f>
        <v>Friends</v>
      </c>
      <c r="Q155" s="1" t="str">
        <f>'[1]#fixed_data'!$B$6</f>
        <v>GB-CHC-1119845</v>
      </c>
      <c r="R155" s="1" t="str">
        <f>'[1]#fixed_data'!$B$7</f>
        <v>National Churches Trust</v>
      </c>
      <c r="S155" s="1" t="str">
        <f>'[1]#fixed_data'!$B$5</f>
        <v>https://www.nationalchurchestrust.org/</v>
      </c>
      <c r="T155" s="4">
        <f ca="1">'[1]#fixed_data'!$B$4</f>
        <v>43812</v>
      </c>
    </row>
    <row r="156" spans="1:20" x14ac:dyDescent="0.25">
      <c r="A156" s="1" t="str">
        <f>CONCATENATE('[1]#fixed_data'!$B$2&amp;'[1]#export'!B157)</f>
        <v>360G-NatChurchTrust-9779</v>
      </c>
      <c r="B156" s="2" t="str">
        <f t="shared" si="2"/>
        <v>Partnership award to BATH, South Stoke, St James the Great</v>
      </c>
      <c r="C156" s="1" t="str">
        <f>SUBSTITUTE('[1]#export'!J157,"DUPLICATE RECORD FOR CINNAMON - ","")</f>
        <v>Roof and tile repairs</v>
      </c>
      <c r="D156" s="1">
        <f>'[1]#export'!M157</f>
        <v>8000</v>
      </c>
      <c r="E156" s="1" t="str">
        <f>'[1]#fixed_data'!$B$3</f>
        <v>GBP</v>
      </c>
      <c r="F156" s="3">
        <f>'[1]#export'!N157</f>
        <v>43412</v>
      </c>
      <c r="G156" s="1" t="str">
        <f>'[1]#export'!C157</f>
        <v>BATH, South Stoke, St James the Great</v>
      </c>
      <c r="H156" s="1" t="str">
        <f>IF('[1]360_data'!I156="",CONCATENATE('[1]#fixed_data'!$B$8&amp;'[1]#export'!A157),IF(LEFT(I156,2)="SC","GB-SC-"&amp;I156,IF(LEFT(I156,3)="NIC","GB-NIC-"&amp;SUBSTITUTE(I156,"NIC",""),IF(LEFT(I156,1)="X","GB-REV-"&amp;I156,IF(AND(LEFT(I156,1)="1",LEN(I156)=6),"GB-NIC-"&amp;I156,IF(AND(LEFT(I156,1)="1",LEN(I156)=7),"GB-CHC-"&amp;I156,IF(LEN(I156)=6,"GB-CHC-"&amp;I156,"check_ID")))))))</f>
        <v>360G-NatChurchTrust-ORG:8157</v>
      </c>
      <c r="I156" s="1" t="str">
        <f>IF(ISBLANK('[1]#export'!H157),"",IF('[1]#export'!H157="N/A","",IF('[1]#export'!H157="Excepted","",IF(LEN('[1]#export'!H157)&lt;5,"",SUBSTITUTE('[1]#export'!H157," ","")))))</f>
        <v/>
      </c>
      <c r="J156" s="1" t="str">
        <f>IF(ISBLANK('[1]#export'!D157),"",'[1]#export'!D157)</f>
        <v>Somerset</v>
      </c>
      <c r="K156" s="1" t="str">
        <f>'[1]#export'!E157</f>
        <v>BA2 7DW</v>
      </c>
      <c r="L156" s="1" t="str">
        <f>IF(ISBLANK('[1]#export'!G157),"",'[1]#export'!G157)</f>
        <v>Anglican</v>
      </c>
      <c r="M156" s="2" t="str">
        <f>IF(ISBLANK('[1]#export'!I157),"",IF('[1]#export'!I157="Unlisted",'[1]#export'!I157,CONCATENATE("Grade "&amp;'[1]#export'!I157)))</f>
        <v>Grade II*</v>
      </c>
      <c r="N156" s="1" t="str">
        <f>IF(ISBLANK('[1]#export'!F157),"",'[1]#export'!F157)</f>
        <v>Rural</v>
      </c>
      <c r="O156" s="1" t="str">
        <f>'[1]#export'!L157</f>
        <v>South West</v>
      </c>
      <c r="P156" s="1" t="str">
        <f>'[1]#export'!K157</f>
        <v>Partnership</v>
      </c>
      <c r="Q156" s="1" t="str">
        <f>'[1]#fixed_data'!$B$6</f>
        <v>GB-CHC-1119845</v>
      </c>
      <c r="R156" s="1" t="str">
        <f>'[1]#fixed_data'!$B$7</f>
        <v>National Churches Trust</v>
      </c>
      <c r="S156" s="1" t="str">
        <f>'[1]#fixed_data'!$B$5</f>
        <v>https://www.nationalchurchestrust.org/</v>
      </c>
      <c r="T156" s="4">
        <f ca="1">'[1]#fixed_data'!$B$4</f>
        <v>43812</v>
      </c>
    </row>
    <row r="157" spans="1:20" x14ac:dyDescent="0.25">
      <c r="A157" s="1" t="str">
        <f>CONCATENATE('[1]#fixed_data'!$B$2&amp;'[1]#export'!B158)</f>
        <v>360G-NatChurchTrust-9782</v>
      </c>
      <c r="B157" s="2" t="str">
        <f t="shared" si="2"/>
        <v>Partnership award to PENZANCE, Church Of The Immaculate Conception</v>
      </c>
      <c r="C157" s="1" t="str">
        <f>SUBSTITUTE('[1]#export'!J158,"DUPLICATE RECORD FOR CINNAMON - ","")</f>
        <v>Repairs to crypt level - being made to contain community facilities</v>
      </c>
      <c r="D157" s="1">
        <f>'[1]#export'!M158</f>
        <v>5000</v>
      </c>
      <c r="E157" s="1" t="str">
        <f>'[1]#fixed_data'!$B$3</f>
        <v>GBP</v>
      </c>
      <c r="F157" s="3">
        <f>'[1]#export'!N158</f>
        <v>43412</v>
      </c>
      <c r="G157" s="1" t="str">
        <f>'[1]#export'!C158</f>
        <v>PENZANCE, Church Of The Immaculate Conception</v>
      </c>
      <c r="H157" s="1" t="str">
        <f>IF('[1]360_data'!I157="",CONCATENATE('[1]#fixed_data'!$B$8&amp;'[1]#export'!A158),IF(LEFT(I157,2)="SC","GB-SC-"&amp;I157,IF(LEFT(I157,3)="NIC","GB-NIC-"&amp;SUBSTITUTE(I157,"NIC",""),IF(LEFT(I157,1)="X","GB-REV-"&amp;I157,IF(AND(LEFT(I157,1)="1",LEN(I157)=6),"GB-NIC-"&amp;I157,IF(AND(LEFT(I157,1)="1",LEN(I157)=7),"GB-CHC-"&amp;I157,IF(LEN(I157)=6,"GB-CHC-"&amp;I157,"check_ID")))))))</f>
        <v>GB-CHC-213227</v>
      </c>
      <c r="I157" s="1" t="str">
        <f>IF(ISBLANK('[1]#export'!H158),"",IF('[1]#export'!H158="N/A","",IF('[1]#export'!H158="Excepted","",IF(LEN('[1]#export'!H158)&lt;5,"",SUBSTITUTE('[1]#export'!H158," ","")))))</f>
        <v>213227</v>
      </c>
      <c r="J157" s="1" t="str">
        <f>IF(ISBLANK('[1]#export'!D158),"",'[1]#export'!D158)</f>
        <v>Cornwall</v>
      </c>
      <c r="K157" s="1" t="str">
        <f>'[1]#export'!E158</f>
        <v>TR18 2DX</v>
      </c>
      <c r="L157" s="1" t="str">
        <f>IF(ISBLANK('[1]#export'!G158),"",'[1]#export'!G158)</f>
        <v>Roman Catholic</v>
      </c>
      <c r="M157" s="2" t="str">
        <f>IF(ISBLANK('[1]#export'!I158),"",IF('[1]#export'!I158="Unlisted",'[1]#export'!I158,CONCATENATE("Grade "&amp;'[1]#export'!I158)))</f>
        <v>Grade II</v>
      </c>
      <c r="N157" s="1" t="str">
        <f>IF(ISBLANK('[1]#export'!F158),"",'[1]#export'!F158)</f>
        <v>Urban</v>
      </c>
      <c r="O157" s="1" t="str">
        <f>'[1]#export'!L158</f>
        <v>South West</v>
      </c>
      <c r="P157" s="1" t="str">
        <f>'[1]#export'!K158</f>
        <v>Partnership</v>
      </c>
      <c r="Q157" s="1" t="str">
        <f>'[1]#fixed_data'!$B$6</f>
        <v>GB-CHC-1119845</v>
      </c>
      <c r="R157" s="1" t="str">
        <f>'[1]#fixed_data'!$B$7</f>
        <v>National Churches Trust</v>
      </c>
      <c r="S157" s="1" t="str">
        <f>'[1]#fixed_data'!$B$5</f>
        <v>https://www.nationalchurchestrust.org/</v>
      </c>
      <c r="T157" s="4">
        <f ca="1">'[1]#fixed_data'!$B$4</f>
        <v>43812</v>
      </c>
    </row>
    <row r="158" spans="1:20" x14ac:dyDescent="0.25">
      <c r="A158" s="1" t="str">
        <f>CONCATENATE('[1]#fixed_data'!$B$2&amp;'[1]#export'!B159)</f>
        <v>360G-NatChurchTrust-9785</v>
      </c>
      <c r="B158" s="2" t="str">
        <f t="shared" si="2"/>
        <v>Partnership award to TIDCOMBE, St Michael</v>
      </c>
      <c r="C158" s="1" t="str">
        <f>SUBSTITUTE('[1]#export'!J159,"DUPLICATE RECORD FOR CINNAMON - ","")</f>
        <v>Roof repairs</v>
      </c>
      <c r="D158" s="1">
        <f>'[1]#export'!M159</f>
        <v>10000</v>
      </c>
      <c r="E158" s="1" t="str">
        <f>'[1]#fixed_data'!$B$3</f>
        <v>GBP</v>
      </c>
      <c r="F158" s="3">
        <f>'[1]#export'!N159</f>
        <v>43412</v>
      </c>
      <c r="G158" s="1" t="str">
        <f>'[1]#export'!C159</f>
        <v>TIDCOMBE, St Michael</v>
      </c>
      <c r="H158" s="1" t="str">
        <f>IF('[1]360_data'!I158="",CONCATENATE('[1]#fixed_data'!$B$8&amp;'[1]#export'!A159),IF(LEFT(I158,2)="SC","GB-SC-"&amp;I158,IF(LEFT(I158,3)="NIC","GB-NIC-"&amp;SUBSTITUTE(I158,"NIC",""),IF(LEFT(I158,1)="X","GB-REV-"&amp;I158,IF(AND(LEFT(I158,1)="1",LEN(I158)=6),"GB-NIC-"&amp;I158,IF(AND(LEFT(I158,1)="1",LEN(I158)=7),"GB-CHC-"&amp;I158,IF(LEN(I158)=6,"GB-CHC-"&amp;I158,"check_ID")))))))</f>
        <v>360G-NatChurchTrust-ORG:8163</v>
      </c>
      <c r="I158" s="1" t="str">
        <f>IF(ISBLANK('[1]#export'!H159),"",IF('[1]#export'!H159="N/A","",IF('[1]#export'!H159="Excepted","",IF(LEN('[1]#export'!H159)&lt;5,"",SUBSTITUTE('[1]#export'!H159," ","")))))</f>
        <v/>
      </c>
      <c r="J158" s="1" t="str">
        <f>IF(ISBLANK('[1]#export'!D159),"",'[1]#export'!D159)</f>
        <v>Wiltshire</v>
      </c>
      <c r="K158" s="1" t="str">
        <f>'[1]#export'!E159</f>
        <v>SN8 3SL</v>
      </c>
      <c r="L158" s="1" t="str">
        <f>IF(ISBLANK('[1]#export'!G159),"",'[1]#export'!G159)</f>
        <v>Anglican</v>
      </c>
      <c r="M158" s="2" t="str">
        <f>IF(ISBLANK('[1]#export'!I159),"",IF('[1]#export'!I159="Unlisted",'[1]#export'!I159,CONCATENATE("Grade "&amp;'[1]#export'!I159)))</f>
        <v>Grade II*</v>
      </c>
      <c r="N158" s="1" t="str">
        <f>IF(ISBLANK('[1]#export'!F159),"",'[1]#export'!F159)</f>
        <v>Rural</v>
      </c>
      <c r="O158" s="1" t="str">
        <f>'[1]#export'!L159</f>
        <v>South West</v>
      </c>
      <c r="P158" s="1" t="str">
        <f>'[1]#export'!K159</f>
        <v>Partnership</v>
      </c>
      <c r="Q158" s="1" t="str">
        <f>'[1]#fixed_data'!$B$6</f>
        <v>GB-CHC-1119845</v>
      </c>
      <c r="R158" s="1" t="str">
        <f>'[1]#fixed_data'!$B$7</f>
        <v>National Churches Trust</v>
      </c>
      <c r="S158" s="1" t="str">
        <f>'[1]#fixed_data'!$B$5</f>
        <v>https://www.nationalchurchestrust.org/</v>
      </c>
      <c r="T158" s="4">
        <f ca="1">'[1]#fixed_data'!$B$4</f>
        <v>43812</v>
      </c>
    </row>
    <row r="159" spans="1:20" x14ac:dyDescent="0.25">
      <c r="A159" s="1" t="str">
        <f>CONCATENATE('[1]#fixed_data'!$B$2&amp;'[1]#export'!B160)</f>
        <v>360G-NatChurchTrust-9786</v>
      </c>
      <c r="B159" s="2" t="str">
        <f t="shared" si="2"/>
        <v>Partnership award to CANTERBURY, St Dunstan with Holy Cross</v>
      </c>
      <c r="C159" s="1" t="str">
        <f>SUBSTITUTE('[1]#export'!J160,"DUPLICATE RECORD FOR CINNAMON - ","")</f>
        <v>New boilerhouse roof</v>
      </c>
      <c r="D159" s="1">
        <f>'[1]#export'!M160</f>
        <v>2500</v>
      </c>
      <c r="E159" s="1" t="str">
        <f>'[1]#fixed_data'!$B$3</f>
        <v>GBP</v>
      </c>
      <c r="F159" s="3">
        <f>'[1]#export'!N160</f>
        <v>43412</v>
      </c>
      <c r="G159" s="1" t="str">
        <f>'[1]#export'!C160</f>
        <v>CANTERBURY, St Dunstan with Holy Cross</v>
      </c>
      <c r="H159" s="1" t="str">
        <f>IF('[1]360_data'!I159="",CONCATENATE('[1]#fixed_data'!$B$8&amp;'[1]#export'!A160),IF(LEFT(I159,2)="SC","GB-SC-"&amp;I159,IF(LEFT(I159,3)="NIC","GB-NIC-"&amp;SUBSTITUTE(I159,"NIC",""),IF(LEFT(I159,1)="X","GB-REV-"&amp;I159,IF(AND(LEFT(I159,1)="1",LEN(I159)=6),"GB-NIC-"&amp;I159,IF(AND(LEFT(I159,1)="1",LEN(I159)=7),"GB-CHC-"&amp;I159,IF(LEN(I159)=6,"GB-CHC-"&amp;I159,"check_ID")))))))</f>
        <v>GB-CHC-1140343</v>
      </c>
      <c r="I159" s="1" t="str">
        <f>IF(ISBLANK('[1]#export'!H160),"",IF('[1]#export'!H160="N/A","",IF('[1]#export'!H160="Excepted","",IF(LEN('[1]#export'!H160)&lt;5,"",SUBSTITUTE('[1]#export'!H160," ","")))))</f>
        <v>1140343</v>
      </c>
      <c r="J159" s="1" t="str">
        <f>IF(ISBLANK('[1]#export'!D160),"",'[1]#export'!D160)</f>
        <v>Kent</v>
      </c>
      <c r="K159" s="1" t="str">
        <f>'[1]#export'!E160</f>
        <v>CT2 8LS</v>
      </c>
      <c r="L159" s="1" t="str">
        <f>IF(ISBLANK('[1]#export'!G160),"",'[1]#export'!G160)</f>
        <v>Anglican</v>
      </c>
      <c r="M159" s="2" t="str">
        <f>IF(ISBLANK('[1]#export'!I160),"",IF('[1]#export'!I160="Unlisted",'[1]#export'!I160,CONCATENATE("Grade "&amp;'[1]#export'!I160)))</f>
        <v>Grade I</v>
      </c>
      <c r="N159" s="1" t="str">
        <f>IF(ISBLANK('[1]#export'!F160),"",'[1]#export'!F160)</f>
        <v>Urban</v>
      </c>
      <c r="O159" s="1" t="str">
        <f>'[1]#export'!L160</f>
        <v>South East</v>
      </c>
      <c r="P159" s="1" t="str">
        <f>'[1]#export'!K160</f>
        <v>Partnership</v>
      </c>
      <c r="Q159" s="1" t="str">
        <f>'[1]#fixed_data'!$B$6</f>
        <v>GB-CHC-1119845</v>
      </c>
      <c r="R159" s="1" t="str">
        <f>'[1]#fixed_data'!$B$7</f>
        <v>National Churches Trust</v>
      </c>
      <c r="S159" s="1" t="str">
        <f>'[1]#fixed_data'!$B$5</f>
        <v>https://www.nationalchurchestrust.org/</v>
      </c>
      <c r="T159" s="4">
        <f ca="1">'[1]#fixed_data'!$B$4</f>
        <v>43812</v>
      </c>
    </row>
    <row r="160" spans="1:20" x14ac:dyDescent="0.25">
      <c r="A160" s="1" t="str">
        <f>CONCATENATE('[1]#fixed_data'!$B$2&amp;'[1]#export'!B161)</f>
        <v>360G-NatChurchTrust-9787</v>
      </c>
      <c r="B160" s="2" t="str">
        <f t="shared" si="2"/>
        <v>Partnership award to STANSTEAD, St Mary the Virgin</v>
      </c>
      <c r="C160" s="1" t="str">
        <f>SUBSTITUTE('[1]#export'!J161,"DUPLICATE RECORD FOR CINNAMON - ","")</f>
        <v>Repairs to stonework, repointing and external elevations</v>
      </c>
      <c r="D160" s="1">
        <f>'[1]#export'!M161</f>
        <v>2500</v>
      </c>
      <c r="E160" s="1" t="str">
        <f>'[1]#fixed_data'!$B$3</f>
        <v>GBP</v>
      </c>
      <c r="F160" s="3">
        <f>'[1]#export'!N161</f>
        <v>43412</v>
      </c>
      <c r="G160" s="1" t="str">
        <f>'[1]#export'!C161</f>
        <v>STANSTEAD, St Mary the Virgin</v>
      </c>
      <c r="H160" s="1" t="str">
        <f>IF('[1]360_data'!I160="",CONCATENATE('[1]#fixed_data'!$B$8&amp;'[1]#export'!A161),IF(LEFT(I160,2)="SC","GB-SC-"&amp;I160,IF(LEFT(I160,3)="NIC","GB-NIC-"&amp;SUBSTITUTE(I160,"NIC",""),IF(LEFT(I160,1)="X","GB-REV-"&amp;I160,IF(AND(LEFT(I160,1)="1",LEN(I160)=6),"GB-NIC-"&amp;I160,IF(AND(LEFT(I160,1)="1",LEN(I160)=7),"GB-CHC-"&amp;I160,IF(LEN(I160)=6,"GB-CHC-"&amp;I160,"check_ID")))))))</f>
        <v>360G-NatChurchTrust-ORG:8165</v>
      </c>
      <c r="I160" s="1" t="str">
        <f>IF(ISBLANK('[1]#export'!H161),"",IF('[1]#export'!H161="N/A","",IF('[1]#export'!H161="Excepted","",IF(LEN('[1]#export'!H161)&lt;5,"",SUBSTITUTE('[1]#export'!H161," ","")))))</f>
        <v/>
      </c>
      <c r="J160" s="1" t="str">
        <f>IF(ISBLANK('[1]#export'!D161),"",'[1]#export'!D161)</f>
        <v>Kent</v>
      </c>
      <c r="K160" s="1" t="str">
        <f>'[1]#export'!E161</f>
        <v>TN15 7PP</v>
      </c>
      <c r="L160" s="1" t="str">
        <f>IF(ISBLANK('[1]#export'!G161),"",'[1]#export'!G161)</f>
        <v>Anglican</v>
      </c>
      <c r="M160" s="2" t="str">
        <f>IF(ISBLANK('[1]#export'!I161),"",IF('[1]#export'!I161="Unlisted",'[1]#export'!I161,CONCATENATE("Grade "&amp;'[1]#export'!I161)))</f>
        <v>Grade II*</v>
      </c>
      <c r="N160" s="1" t="str">
        <f>IF(ISBLANK('[1]#export'!F161),"",'[1]#export'!F161)</f>
        <v>Rural</v>
      </c>
      <c r="O160" s="1" t="str">
        <f>'[1]#export'!L161</f>
        <v>South East</v>
      </c>
      <c r="P160" s="1" t="str">
        <f>'[1]#export'!K161</f>
        <v>Partnership</v>
      </c>
      <c r="Q160" s="1" t="str">
        <f>'[1]#fixed_data'!$B$6</f>
        <v>GB-CHC-1119845</v>
      </c>
      <c r="R160" s="1" t="str">
        <f>'[1]#fixed_data'!$B$7</f>
        <v>National Churches Trust</v>
      </c>
      <c r="S160" s="1" t="str">
        <f>'[1]#fixed_data'!$B$5</f>
        <v>https://www.nationalchurchestrust.org/</v>
      </c>
      <c r="T160" s="4">
        <f ca="1">'[1]#fixed_data'!$B$4</f>
        <v>43812</v>
      </c>
    </row>
    <row r="161" spans="1:20" x14ac:dyDescent="0.25">
      <c r="A161" s="1" t="str">
        <f>CONCATENATE('[1]#fixed_data'!$B$2&amp;'[1]#export'!B162)</f>
        <v>360G-NatChurchTrust-9788</v>
      </c>
      <c r="B161" s="2" t="str">
        <f t="shared" si="2"/>
        <v>Partnership award to STOCKBURY, St Mary Magdelene</v>
      </c>
      <c r="C161" s="1" t="str">
        <f>SUBSTITUTE('[1]#export'!J162,"DUPLICATE RECORD FOR CINNAMON - ","")</f>
        <v>Structural repairs, removal of concrete render and installation of a toilet</v>
      </c>
      <c r="D161" s="1">
        <f>'[1]#export'!M162</f>
        <v>5000</v>
      </c>
      <c r="E161" s="1" t="str">
        <f>'[1]#fixed_data'!$B$3</f>
        <v>GBP</v>
      </c>
      <c r="F161" s="3">
        <f>'[1]#export'!N162</f>
        <v>43412</v>
      </c>
      <c r="G161" s="1" t="str">
        <f>'[1]#export'!C162</f>
        <v>STOCKBURY, St Mary Magdelene</v>
      </c>
      <c r="H161" s="1" t="str">
        <f>IF('[1]360_data'!I161="",CONCATENATE('[1]#fixed_data'!$B$8&amp;'[1]#export'!A162),IF(LEFT(I161,2)="SC","GB-SC-"&amp;I161,IF(LEFT(I161,3)="NIC","GB-NIC-"&amp;SUBSTITUTE(I161,"NIC",""),IF(LEFT(I161,1)="X","GB-REV-"&amp;I161,IF(AND(LEFT(I161,1)="1",LEN(I161)=6),"GB-NIC-"&amp;I161,IF(AND(LEFT(I161,1)="1",LEN(I161)=7),"GB-CHC-"&amp;I161,IF(LEN(I161)=6,"GB-CHC-"&amp;I161,"check_ID")))))))</f>
        <v>360G-NatChurchTrust-ORG:8166</v>
      </c>
      <c r="I161" s="1" t="str">
        <f>IF(ISBLANK('[1]#export'!H162),"",IF('[1]#export'!H162="N/A","",IF('[1]#export'!H162="Excepted","",IF(LEN('[1]#export'!H162)&lt;5,"",SUBSTITUTE('[1]#export'!H162," ","")))))</f>
        <v/>
      </c>
      <c r="J161" s="1" t="str">
        <f>IF(ISBLANK('[1]#export'!D162),"",'[1]#export'!D162)</f>
        <v>Kent</v>
      </c>
      <c r="K161" s="1" t="str">
        <f>'[1]#export'!E162</f>
        <v>ME9 7RD</v>
      </c>
      <c r="L161" s="1" t="str">
        <f>IF(ISBLANK('[1]#export'!G162),"",'[1]#export'!G162)</f>
        <v>Anglican</v>
      </c>
      <c r="M161" s="2" t="str">
        <f>IF(ISBLANK('[1]#export'!I162),"",IF('[1]#export'!I162="Unlisted",'[1]#export'!I162,CONCATENATE("Grade "&amp;'[1]#export'!I162)))</f>
        <v>Grade I</v>
      </c>
      <c r="N161" s="1" t="str">
        <f>IF(ISBLANK('[1]#export'!F162),"",'[1]#export'!F162)</f>
        <v>Rural</v>
      </c>
      <c r="O161" s="1" t="str">
        <f>'[1]#export'!L162</f>
        <v>South East</v>
      </c>
      <c r="P161" s="1" t="str">
        <f>'[1]#export'!K162</f>
        <v>Partnership</v>
      </c>
      <c r="Q161" s="1" t="str">
        <f>'[1]#fixed_data'!$B$6</f>
        <v>GB-CHC-1119845</v>
      </c>
      <c r="R161" s="1" t="str">
        <f>'[1]#fixed_data'!$B$7</f>
        <v>National Churches Trust</v>
      </c>
      <c r="S161" s="1" t="str">
        <f>'[1]#fixed_data'!$B$5</f>
        <v>https://www.nationalchurchestrust.org/</v>
      </c>
      <c r="T161" s="4">
        <f ca="1">'[1]#fixed_data'!$B$4</f>
        <v>43812</v>
      </c>
    </row>
    <row r="162" spans="1:20" x14ac:dyDescent="0.25">
      <c r="A162" s="1" t="str">
        <f>CONCATENATE('[1]#fixed_data'!$B$2&amp;'[1]#export'!B163)</f>
        <v>360G-NatChurchTrust-9789</v>
      </c>
      <c r="B162" s="2" t="str">
        <f t="shared" si="2"/>
        <v>Partnership award to BILSTHORPE, St Margaret</v>
      </c>
      <c r="C162" s="1" t="str">
        <f>SUBSTITUTE('[1]#export'!J163,"DUPLICATE RECORD FOR CINNAMON - ","")</f>
        <v>Repairs and some renewal of the exterior masonry and some re-pointing</v>
      </c>
      <c r="D162" s="1">
        <f>'[1]#export'!M163</f>
        <v>2500</v>
      </c>
      <c r="E162" s="1" t="str">
        <f>'[1]#fixed_data'!$B$3</f>
        <v>GBP</v>
      </c>
      <c r="F162" s="3">
        <f>'[1]#export'!N163</f>
        <v>43412</v>
      </c>
      <c r="G162" s="1" t="str">
        <f>'[1]#export'!C163</f>
        <v>BILSTHORPE, St Margaret</v>
      </c>
      <c r="H162" s="1" t="str">
        <f>IF('[1]360_data'!I162="",CONCATENATE('[1]#fixed_data'!$B$8&amp;'[1]#export'!A163),IF(LEFT(I162,2)="SC","GB-SC-"&amp;I162,IF(LEFT(I162,3)="NIC","GB-NIC-"&amp;SUBSTITUTE(I162,"NIC",""),IF(LEFT(I162,1)="X","GB-REV-"&amp;I162,IF(AND(LEFT(I162,1)="1",LEN(I162)=6),"GB-NIC-"&amp;I162,IF(AND(LEFT(I162,1)="1",LEN(I162)=7),"GB-CHC-"&amp;I162,IF(LEN(I162)=6,"GB-CHC-"&amp;I162,"check_ID")))))))</f>
        <v>360G-NatChurchTrust-ORG:8167</v>
      </c>
      <c r="I162" s="1" t="str">
        <f>IF(ISBLANK('[1]#export'!H163),"",IF('[1]#export'!H163="N/A","",IF('[1]#export'!H163="Excepted","",IF(LEN('[1]#export'!H163)&lt;5,"",SUBSTITUTE('[1]#export'!H163," ","")))))</f>
        <v/>
      </c>
      <c r="J162" s="1" t="str">
        <f>IF(ISBLANK('[1]#export'!D163),"",'[1]#export'!D163)</f>
        <v>Nottinghamshire</v>
      </c>
      <c r="K162" s="1" t="str">
        <f>'[1]#export'!E163</f>
        <v>NG22 8RU</v>
      </c>
      <c r="L162" s="1" t="str">
        <f>IF(ISBLANK('[1]#export'!G163),"",'[1]#export'!G163)</f>
        <v>Anglican</v>
      </c>
      <c r="M162" s="2" t="str">
        <f>IF(ISBLANK('[1]#export'!I163),"",IF('[1]#export'!I163="Unlisted",'[1]#export'!I163,CONCATENATE("Grade "&amp;'[1]#export'!I163)))</f>
        <v>Grade I</v>
      </c>
      <c r="N162" s="1" t="str">
        <f>IF(ISBLANK('[1]#export'!F163),"",'[1]#export'!F163)</f>
        <v>Rural</v>
      </c>
      <c r="O162" s="1" t="str">
        <f>'[1]#export'!L163</f>
        <v>East Midlands</v>
      </c>
      <c r="P162" s="1" t="str">
        <f>'[1]#export'!K163</f>
        <v>Partnership</v>
      </c>
      <c r="Q162" s="1" t="str">
        <f>'[1]#fixed_data'!$B$6</f>
        <v>GB-CHC-1119845</v>
      </c>
      <c r="R162" s="1" t="str">
        <f>'[1]#fixed_data'!$B$7</f>
        <v>National Churches Trust</v>
      </c>
      <c r="S162" s="1" t="str">
        <f>'[1]#fixed_data'!$B$5</f>
        <v>https://www.nationalchurchestrust.org/</v>
      </c>
      <c r="T162" s="4">
        <f ca="1">'[1]#fixed_data'!$B$4</f>
        <v>43812</v>
      </c>
    </row>
    <row r="163" spans="1:20" x14ac:dyDescent="0.25">
      <c r="A163" s="1" t="str">
        <f>CONCATENATE('[1]#fixed_data'!$B$2&amp;'[1]#export'!B164)</f>
        <v>360G-NatChurchTrust-9790</v>
      </c>
      <c r="B163" s="2" t="str">
        <f t="shared" si="2"/>
        <v>Partnership award to GRANBY, All Saints</v>
      </c>
      <c r="C163" s="1" t="str">
        <f>SUBSTITUTE('[1]#export'!J164,"DUPLICATE RECORD FOR CINNAMON - ","")</f>
        <v>Urgent tower repairs</v>
      </c>
      <c r="D163" s="1">
        <f>'[1]#export'!M164</f>
        <v>2500</v>
      </c>
      <c r="E163" s="1" t="str">
        <f>'[1]#fixed_data'!$B$3</f>
        <v>GBP</v>
      </c>
      <c r="F163" s="3">
        <f>'[1]#export'!N164</f>
        <v>43412</v>
      </c>
      <c r="G163" s="1" t="str">
        <f>'[1]#export'!C164</f>
        <v>GRANBY, All Saints</v>
      </c>
      <c r="H163" s="1" t="str">
        <f>IF('[1]360_data'!I163="",CONCATENATE('[1]#fixed_data'!$B$8&amp;'[1]#export'!A164),IF(LEFT(I163,2)="SC","GB-SC-"&amp;I163,IF(LEFT(I163,3)="NIC","GB-NIC-"&amp;SUBSTITUTE(I163,"NIC",""),IF(LEFT(I163,1)="X","GB-REV-"&amp;I163,IF(AND(LEFT(I163,1)="1",LEN(I163)=6),"GB-NIC-"&amp;I163,IF(AND(LEFT(I163,1)="1",LEN(I163)=7),"GB-CHC-"&amp;I163,IF(LEN(I163)=6,"GB-CHC-"&amp;I163,"check_ID")))))))</f>
        <v>GB-CHC-1182644</v>
      </c>
      <c r="I163" s="1" t="str">
        <f>IF(ISBLANK('[1]#export'!H164),"",IF('[1]#export'!H164="N/A","",IF('[1]#export'!H164="Excepted","",IF(LEN('[1]#export'!H164)&lt;5,"",SUBSTITUTE('[1]#export'!H164," ","")))))</f>
        <v>1182644</v>
      </c>
      <c r="J163" s="1" t="str">
        <f>IF(ISBLANK('[1]#export'!D164),"",'[1]#export'!D164)</f>
        <v>Nottinghamshire</v>
      </c>
      <c r="K163" s="1" t="str">
        <f>'[1]#export'!E164</f>
        <v>NG13 9PY</v>
      </c>
      <c r="L163" s="1" t="str">
        <f>IF(ISBLANK('[1]#export'!G164),"",'[1]#export'!G164)</f>
        <v>Anglican</v>
      </c>
      <c r="M163" s="2" t="str">
        <f>IF(ISBLANK('[1]#export'!I164),"",IF('[1]#export'!I164="Unlisted",'[1]#export'!I164,CONCATENATE("Grade "&amp;'[1]#export'!I164)))</f>
        <v>Grade I</v>
      </c>
      <c r="N163" s="1" t="str">
        <f>IF(ISBLANK('[1]#export'!F164),"",'[1]#export'!F164)</f>
        <v>Rural</v>
      </c>
      <c r="O163" s="1" t="str">
        <f>'[1]#export'!L164</f>
        <v>East Midlands</v>
      </c>
      <c r="P163" s="1" t="str">
        <f>'[1]#export'!K164</f>
        <v>Partnership</v>
      </c>
      <c r="Q163" s="1" t="str">
        <f>'[1]#fixed_data'!$B$6</f>
        <v>GB-CHC-1119845</v>
      </c>
      <c r="R163" s="1" t="str">
        <f>'[1]#fixed_data'!$B$7</f>
        <v>National Churches Trust</v>
      </c>
      <c r="S163" s="1" t="str">
        <f>'[1]#fixed_data'!$B$5</f>
        <v>https://www.nationalchurchestrust.org/</v>
      </c>
      <c r="T163" s="4">
        <f ca="1">'[1]#fixed_data'!$B$4</f>
        <v>43812</v>
      </c>
    </row>
    <row r="164" spans="1:20" x14ac:dyDescent="0.25">
      <c r="A164" s="1" t="str">
        <f>CONCATENATE('[1]#fixed_data'!$B$2&amp;'[1]#export'!B165)</f>
        <v>360G-NatChurchTrust-9791</v>
      </c>
      <c r="B164" s="2" t="str">
        <f t="shared" si="2"/>
        <v>Maintenance award to SOHAM, St Andrew</v>
      </c>
      <c r="C164" s="1" t="str">
        <f>SUBSTITUTE('[1]#export'!J165,"DUPLICATE RECORD FOR CINNAMON - ","")</f>
        <v>Repairs to doors.</v>
      </c>
      <c r="D164" s="1">
        <f>'[1]#export'!M165</f>
        <v>1214</v>
      </c>
      <c r="E164" s="1" t="str">
        <f>'[1]#fixed_data'!$B$3</f>
        <v>GBP</v>
      </c>
      <c r="F164" s="3">
        <f>'[1]#export'!N165</f>
        <v>43412</v>
      </c>
      <c r="G164" s="1" t="str">
        <f>'[1]#export'!C165</f>
        <v>SOHAM, St Andrew</v>
      </c>
      <c r="H164" s="1" t="str">
        <f>IF('[1]360_data'!I164="",CONCATENATE('[1]#fixed_data'!$B$8&amp;'[1]#export'!A165),IF(LEFT(I164,2)="SC","GB-SC-"&amp;I164,IF(LEFT(I164,3)="NIC","GB-NIC-"&amp;SUBSTITUTE(I164,"NIC",""),IF(LEFT(I164,1)="X","GB-REV-"&amp;I164,IF(AND(LEFT(I164,1)="1",LEN(I164)=6),"GB-NIC-"&amp;I164,IF(AND(LEFT(I164,1)="1",LEN(I164)=7),"GB-CHC-"&amp;I164,IF(LEN(I164)=6,"GB-CHC-"&amp;I164,"check_ID")))))))</f>
        <v>GB-CHC-245456</v>
      </c>
      <c r="I164" s="1" t="str">
        <f>IF(ISBLANK('[1]#export'!H165),"",IF('[1]#export'!H165="N/A","",IF('[1]#export'!H165="Excepted","",IF(LEN('[1]#export'!H165)&lt;5,"",SUBSTITUTE('[1]#export'!H165," ","")))))</f>
        <v>245456</v>
      </c>
      <c r="J164" s="1" t="str">
        <f>IF(ISBLANK('[1]#export'!D165),"",'[1]#export'!D165)</f>
        <v>Cambridgeshire</v>
      </c>
      <c r="K164" s="1" t="str">
        <f>'[1]#export'!E165</f>
        <v>CB7 5ED</v>
      </c>
      <c r="L164" s="1" t="str">
        <f>IF(ISBLANK('[1]#export'!G165),"",'[1]#export'!G165)</f>
        <v>Anglican</v>
      </c>
      <c r="M164" s="2" t="str">
        <f>IF(ISBLANK('[1]#export'!I165),"",IF('[1]#export'!I165="Unlisted",'[1]#export'!I165,CONCATENATE("Grade "&amp;'[1]#export'!I165)))</f>
        <v>Grade I</v>
      </c>
      <c r="N164" s="1" t="str">
        <f>IF(ISBLANK('[1]#export'!F165),"",'[1]#export'!F165)</f>
        <v>Small town or suburb</v>
      </c>
      <c r="O164" s="1" t="str">
        <f>'[1]#export'!L165</f>
        <v>East of England</v>
      </c>
      <c r="P164" s="1" t="str">
        <f>'[1]#export'!K165</f>
        <v>Maintenance</v>
      </c>
      <c r="Q164" s="1" t="str">
        <f>'[1]#fixed_data'!$B$6</f>
        <v>GB-CHC-1119845</v>
      </c>
      <c r="R164" s="1" t="str">
        <f>'[1]#fixed_data'!$B$7</f>
        <v>National Churches Trust</v>
      </c>
      <c r="S164" s="1" t="str">
        <f>'[1]#fixed_data'!$B$5</f>
        <v>https://www.nationalchurchestrust.org/</v>
      </c>
      <c r="T164" s="4">
        <f ca="1">'[1]#fixed_data'!$B$4</f>
        <v>43812</v>
      </c>
    </row>
    <row r="165" spans="1:20" x14ac:dyDescent="0.25">
      <c r="A165" s="1" t="str">
        <f>CONCATENATE('[1]#fixed_data'!$B$2&amp;'[1]#export'!B166)</f>
        <v>360G-NatChurchTrust-9792</v>
      </c>
      <c r="B165" s="2" t="str">
        <f t="shared" si="2"/>
        <v>Partnership award to NOTTINGHAM, St Christopher with St Phillip</v>
      </c>
      <c r="C165" s="1" t="str">
        <f>SUBSTITUTE('[1]#export'!J166,"DUPLICATE RECORD FOR CINNAMON - ","")</f>
        <v>Roof repairs</v>
      </c>
      <c r="D165" s="1">
        <f>'[1]#export'!M166</f>
        <v>2500</v>
      </c>
      <c r="E165" s="1" t="str">
        <f>'[1]#fixed_data'!$B$3</f>
        <v>GBP</v>
      </c>
      <c r="F165" s="3">
        <f>'[1]#export'!N166</f>
        <v>43412</v>
      </c>
      <c r="G165" s="1" t="str">
        <f>'[1]#export'!C166</f>
        <v>NOTTINGHAM, St Christopher with St Phillip</v>
      </c>
      <c r="H165" s="1" t="str">
        <f>IF('[1]360_data'!I165="",CONCATENATE('[1]#fixed_data'!$B$8&amp;'[1]#export'!A166),IF(LEFT(I165,2)="SC","GB-SC-"&amp;I165,IF(LEFT(I165,3)="NIC","GB-NIC-"&amp;SUBSTITUTE(I165,"NIC",""),IF(LEFT(I165,1)="X","GB-REV-"&amp;I165,IF(AND(LEFT(I165,1)="1",LEN(I165)=6),"GB-NIC-"&amp;I165,IF(AND(LEFT(I165,1)="1",LEN(I165)=7),"GB-CHC-"&amp;I165,IF(LEN(I165)=6,"GB-CHC-"&amp;I165,"check_ID")))))))</f>
        <v>360G-NatChurchTrust-ORG:8170</v>
      </c>
      <c r="I165" s="1" t="str">
        <f>IF(ISBLANK('[1]#export'!H166),"",IF('[1]#export'!H166="N/A","",IF('[1]#export'!H166="Excepted","",IF(LEN('[1]#export'!H166)&lt;5,"",SUBSTITUTE('[1]#export'!H166," ","")))))</f>
        <v/>
      </c>
      <c r="J165" s="1" t="str">
        <f>IF(ISBLANK('[1]#export'!D166),"",'[1]#export'!D166)</f>
        <v>Nottinghamshire</v>
      </c>
      <c r="K165" s="1" t="str">
        <f>'[1]#export'!E166</f>
        <v>NG2 4AL</v>
      </c>
      <c r="L165" s="1" t="str">
        <f>IF(ISBLANK('[1]#export'!G166),"",'[1]#export'!G166)</f>
        <v>Anglican</v>
      </c>
      <c r="M165" s="2" t="str">
        <f>IF(ISBLANK('[1]#export'!I166),"",IF('[1]#export'!I166="Unlisted",'[1]#export'!I166,CONCATENATE("Grade "&amp;'[1]#export'!I166)))</f>
        <v>Grade Unl</v>
      </c>
      <c r="N165" s="1" t="str">
        <f>IF(ISBLANK('[1]#export'!F166),"",'[1]#export'!F166)</f>
        <v>Small town or suburb</v>
      </c>
      <c r="O165" s="1" t="str">
        <f>'[1]#export'!L166</f>
        <v>East Midlands</v>
      </c>
      <c r="P165" s="1" t="str">
        <f>'[1]#export'!K166</f>
        <v>Partnership</v>
      </c>
      <c r="Q165" s="1" t="str">
        <f>'[1]#fixed_data'!$B$6</f>
        <v>GB-CHC-1119845</v>
      </c>
      <c r="R165" s="1" t="str">
        <f>'[1]#fixed_data'!$B$7</f>
        <v>National Churches Trust</v>
      </c>
      <c r="S165" s="1" t="str">
        <f>'[1]#fixed_data'!$B$5</f>
        <v>https://www.nationalchurchestrust.org/</v>
      </c>
      <c r="T165" s="4">
        <f ca="1">'[1]#fixed_data'!$B$4</f>
        <v>43812</v>
      </c>
    </row>
    <row r="166" spans="1:20" x14ac:dyDescent="0.25">
      <c r="A166" s="1" t="str">
        <f>CONCATENATE('[1]#fixed_data'!$B$2&amp;'[1]#export'!B167)</f>
        <v>360G-NatChurchTrust-9793</v>
      </c>
      <c r="B166" s="2" t="str">
        <f t="shared" si="2"/>
        <v>Partnership award to STAUNTON, St Mary</v>
      </c>
      <c r="C166" s="1" t="str">
        <f>SUBSTITUTE('[1]#export'!J167,"DUPLICATE RECORD FOR CINNAMON - ","")</f>
        <v>Renew chancel roof and repairs to rainwater goods</v>
      </c>
      <c r="D166" s="1">
        <f>'[1]#export'!M167</f>
        <v>2500</v>
      </c>
      <c r="E166" s="1" t="str">
        <f>'[1]#fixed_data'!$B$3</f>
        <v>GBP</v>
      </c>
      <c r="F166" s="3">
        <f>'[1]#export'!N167</f>
        <v>43412</v>
      </c>
      <c r="G166" s="1" t="str">
        <f>'[1]#export'!C167</f>
        <v>STAUNTON, St Mary</v>
      </c>
      <c r="H166" s="1" t="str">
        <f>IF('[1]360_data'!I166="",CONCATENATE('[1]#fixed_data'!$B$8&amp;'[1]#export'!A167),IF(LEFT(I166,2)="SC","GB-SC-"&amp;I166,IF(LEFT(I166,3)="NIC","GB-NIC-"&amp;SUBSTITUTE(I166,"NIC",""),IF(LEFT(I166,1)="X","GB-REV-"&amp;I166,IF(AND(LEFT(I166,1)="1",LEN(I166)=6),"GB-NIC-"&amp;I166,IF(AND(LEFT(I166,1)="1",LEN(I166)=7),"GB-CHC-"&amp;I166,IF(LEN(I166)=6,"GB-CHC-"&amp;I166,"check_ID")))))))</f>
        <v>360G-NatChurchTrust-ORG:8171</v>
      </c>
      <c r="I166" s="1" t="str">
        <f>IF(ISBLANK('[1]#export'!H167),"",IF('[1]#export'!H167="N/A","",IF('[1]#export'!H167="Excepted","",IF(LEN('[1]#export'!H167)&lt;5,"",SUBSTITUTE('[1]#export'!H167," ","")))))</f>
        <v/>
      </c>
      <c r="J166" s="1" t="str">
        <f>IF(ISBLANK('[1]#export'!D167),"",'[1]#export'!D167)</f>
        <v>Nottinghamshire</v>
      </c>
      <c r="K166" s="1" t="str">
        <f>'[1]#export'!E167</f>
        <v>NG13 9PE</v>
      </c>
      <c r="L166" s="1" t="str">
        <f>IF(ISBLANK('[1]#export'!G167),"",'[1]#export'!G167)</f>
        <v>Anglican</v>
      </c>
      <c r="M166" s="2" t="str">
        <f>IF(ISBLANK('[1]#export'!I167),"",IF('[1]#export'!I167="Unlisted",'[1]#export'!I167,CONCATENATE("Grade "&amp;'[1]#export'!I167)))</f>
        <v>Grade II*</v>
      </c>
      <c r="N166" s="1" t="str">
        <f>IF(ISBLANK('[1]#export'!F167),"",'[1]#export'!F167)</f>
        <v>Rural</v>
      </c>
      <c r="O166" s="1" t="str">
        <f>'[1]#export'!L167</f>
        <v>East Midlands</v>
      </c>
      <c r="P166" s="1" t="str">
        <f>'[1]#export'!K167</f>
        <v>Partnership</v>
      </c>
      <c r="Q166" s="1" t="str">
        <f>'[1]#fixed_data'!$B$6</f>
        <v>GB-CHC-1119845</v>
      </c>
      <c r="R166" s="1" t="str">
        <f>'[1]#fixed_data'!$B$7</f>
        <v>National Churches Trust</v>
      </c>
      <c r="S166" s="1" t="str">
        <f>'[1]#fixed_data'!$B$5</f>
        <v>https://www.nationalchurchestrust.org/</v>
      </c>
      <c r="T166" s="4">
        <f ca="1">'[1]#fixed_data'!$B$4</f>
        <v>43812</v>
      </c>
    </row>
    <row r="167" spans="1:20" x14ac:dyDescent="0.25">
      <c r="A167" s="1" t="str">
        <f>CONCATENATE('[1]#fixed_data'!$B$2&amp;'[1]#export'!B168)</f>
        <v>360G-NatChurchTrust-9794</v>
      </c>
      <c r="B167" s="2" t="str">
        <f t="shared" si="2"/>
        <v>Partnership award to CARDIFF, ST LYTHANS, St Bleddian</v>
      </c>
      <c r="C167" s="1" t="str">
        <f>SUBSTITUTE('[1]#export'!J168,"DUPLICATE RECORD FOR CINNAMON - ","")</f>
        <v>Rainwater goods replacement and repairs</v>
      </c>
      <c r="D167" s="1">
        <f>'[1]#export'!M168</f>
        <v>5000</v>
      </c>
      <c r="E167" s="1" t="str">
        <f>'[1]#fixed_data'!$B$3</f>
        <v>GBP</v>
      </c>
      <c r="F167" s="3">
        <f>'[1]#export'!N168</f>
        <v>43412</v>
      </c>
      <c r="G167" s="1" t="str">
        <f>'[1]#export'!C168</f>
        <v>CARDIFF, ST LYTHANS, St Bleddian</v>
      </c>
      <c r="H167" s="1" t="str">
        <f>IF('[1]360_data'!I167="",CONCATENATE('[1]#fixed_data'!$B$8&amp;'[1]#export'!A168),IF(LEFT(I167,2)="SC","GB-SC-"&amp;I167,IF(LEFT(I167,3)="NIC","GB-NIC-"&amp;SUBSTITUTE(I167,"NIC",""),IF(LEFT(I167,1)="X","GB-REV-"&amp;I167,IF(AND(LEFT(I167,1)="1",LEN(I167)=6),"GB-NIC-"&amp;I167,IF(AND(LEFT(I167,1)="1",LEN(I167)=7),"GB-CHC-"&amp;I167,IF(LEN(I167)=6,"GB-CHC-"&amp;I167,"check_ID")))))))</f>
        <v>360G-NatChurchTrust-ORG:8172</v>
      </c>
      <c r="I167" s="1" t="str">
        <f>IF(ISBLANK('[1]#export'!H168),"",IF('[1]#export'!H168="N/A","",IF('[1]#export'!H168="Excepted","",IF(LEN('[1]#export'!H168)&lt;5,"",SUBSTITUTE('[1]#export'!H168," ","")))))</f>
        <v/>
      </c>
      <c r="J167" s="1" t="str">
        <f>IF(ISBLANK('[1]#export'!D168),"",'[1]#export'!D168)</f>
        <v>Vale of Glamorgan</v>
      </c>
      <c r="K167" s="1" t="str">
        <f>'[1]#export'!E168</f>
        <v>CF5 6BQ</v>
      </c>
      <c r="L167" s="1" t="str">
        <f>IF(ISBLANK('[1]#export'!G168),"",'[1]#export'!G168)</f>
        <v>Anglican</v>
      </c>
      <c r="M167" s="2" t="str">
        <f>IF(ISBLANK('[1]#export'!I168),"",IF('[1]#export'!I168="Unlisted",'[1]#export'!I168,CONCATENATE("Grade "&amp;'[1]#export'!I168)))</f>
        <v>Grade II*</v>
      </c>
      <c r="N167" s="1" t="str">
        <f>IF(ISBLANK('[1]#export'!F168),"",'[1]#export'!F168)</f>
        <v>Rural</v>
      </c>
      <c r="O167" s="1" t="str">
        <f>'[1]#export'!L168</f>
        <v>Wales</v>
      </c>
      <c r="P167" s="1" t="str">
        <f>'[1]#export'!K168</f>
        <v>Partnership</v>
      </c>
      <c r="Q167" s="1" t="str">
        <f>'[1]#fixed_data'!$B$6</f>
        <v>GB-CHC-1119845</v>
      </c>
      <c r="R167" s="1" t="str">
        <f>'[1]#fixed_data'!$B$7</f>
        <v>National Churches Trust</v>
      </c>
      <c r="S167" s="1" t="str">
        <f>'[1]#fixed_data'!$B$5</f>
        <v>https://www.nationalchurchestrust.org/</v>
      </c>
      <c r="T167" s="4">
        <f ca="1">'[1]#fixed_data'!$B$4</f>
        <v>43812</v>
      </c>
    </row>
    <row r="168" spans="1:20" x14ac:dyDescent="0.25">
      <c r="A168" s="1" t="str">
        <f>CONCATENATE('[1]#fixed_data'!$B$2&amp;'[1]#export'!B169)</f>
        <v>360G-NatChurchTrust-9796</v>
      </c>
      <c r="B168" s="2" t="str">
        <f t="shared" si="2"/>
        <v>Partnership award to WILBARSTON, All Saints</v>
      </c>
      <c r="C168" s="1" t="str">
        <f>SUBSTITUTE('[1]#export'!J169,"DUPLICATE RECORD FOR CINNAMON - ","")</f>
        <v>Replace north and south aisle roofs</v>
      </c>
      <c r="D168" s="1">
        <f>'[1]#export'!M169</f>
        <v>2500</v>
      </c>
      <c r="E168" s="1" t="str">
        <f>'[1]#fixed_data'!$B$3</f>
        <v>GBP</v>
      </c>
      <c r="F168" s="3">
        <f>'[1]#export'!N169</f>
        <v>43412</v>
      </c>
      <c r="G168" s="1" t="str">
        <f>'[1]#export'!C169</f>
        <v>WILBARSTON, All Saints</v>
      </c>
      <c r="H168" s="1" t="str">
        <f>IF('[1]360_data'!I168="",CONCATENATE('[1]#fixed_data'!$B$8&amp;'[1]#export'!A169),IF(LEFT(I168,2)="SC","GB-SC-"&amp;I168,IF(LEFT(I168,3)="NIC","GB-NIC-"&amp;SUBSTITUTE(I168,"NIC",""),IF(LEFT(I168,1)="X","GB-REV-"&amp;I168,IF(AND(LEFT(I168,1)="1",LEN(I168)=6),"GB-NIC-"&amp;I168,IF(AND(LEFT(I168,1)="1",LEN(I168)=7),"GB-CHC-"&amp;I168,IF(LEN(I168)=6,"GB-CHC-"&amp;I168,"check_ID")))))))</f>
        <v>360G-NatChurchTrust-ORG:8174</v>
      </c>
      <c r="I168" s="1" t="str">
        <f>IF(ISBLANK('[1]#export'!H169),"",IF('[1]#export'!H169="N/A","",IF('[1]#export'!H169="Excepted","",IF(LEN('[1]#export'!H169)&lt;5,"",SUBSTITUTE('[1]#export'!H169," ","")))))</f>
        <v/>
      </c>
      <c r="J168" s="1" t="str">
        <f>IF(ISBLANK('[1]#export'!D169),"",'[1]#export'!D169)</f>
        <v>All Saints</v>
      </c>
      <c r="K168" s="1" t="str">
        <f>'[1]#export'!E169</f>
        <v>LE16 8QL</v>
      </c>
      <c r="L168" s="1" t="str">
        <f>IF(ISBLANK('[1]#export'!G169),"",'[1]#export'!G169)</f>
        <v>Anglican</v>
      </c>
      <c r="M168" s="2" t="str">
        <f>IF(ISBLANK('[1]#export'!I169),"",IF('[1]#export'!I169="Unlisted",'[1]#export'!I169,CONCATENATE("Grade "&amp;'[1]#export'!I169)))</f>
        <v>Grade II</v>
      </c>
      <c r="N168" s="1" t="str">
        <f>IF(ISBLANK('[1]#export'!F169),"",'[1]#export'!F169)</f>
        <v>Rural</v>
      </c>
      <c r="O168" s="1" t="str">
        <f>'[1]#export'!L169</f>
        <v>East Midlands</v>
      </c>
      <c r="P168" s="1" t="str">
        <f>'[1]#export'!K169</f>
        <v>Partnership</v>
      </c>
      <c r="Q168" s="1" t="str">
        <f>'[1]#fixed_data'!$B$6</f>
        <v>GB-CHC-1119845</v>
      </c>
      <c r="R168" s="1" t="str">
        <f>'[1]#fixed_data'!$B$7</f>
        <v>National Churches Trust</v>
      </c>
      <c r="S168" s="1" t="str">
        <f>'[1]#fixed_data'!$B$5</f>
        <v>https://www.nationalchurchestrust.org/</v>
      </c>
      <c r="T168" s="4">
        <f ca="1">'[1]#fixed_data'!$B$4</f>
        <v>43812</v>
      </c>
    </row>
    <row r="169" spans="1:20" x14ac:dyDescent="0.25">
      <c r="A169" s="1" t="str">
        <f>CONCATENATE('[1]#fixed_data'!$B$2&amp;'[1]#export'!B170)</f>
        <v>360G-NatChurchTrust-9797</v>
      </c>
      <c r="B169" s="2" t="str">
        <f t="shared" si="2"/>
        <v>Partnership award to GREAT BRINGTON, St Mary with St John</v>
      </c>
      <c r="C169" s="1" t="str">
        <f>SUBSTITUTE('[1]#export'!J170,"DUPLICATE RECORD FOR CINNAMON - ","")</f>
        <v>Urgent tower repairs</v>
      </c>
      <c r="D169" s="1">
        <f>'[1]#export'!M170</f>
        <v>2500</v>
      </c>
      <c r="E169" s="1" t="str">
        <f>'[1]#fixed_data'!$B$3</f>
        <v>GBP</v>
      </c>
      <c r="F169" s="3">
        <f>'[1]#export'!N170</f>
        <v>43412</v>
      </c>
      <c r="G169" s="1" t="str">
        <f>'[1]#export'!C170</f>
        <v>GREAT BRINGTON, St Mary with St John</v>
      </c>
      <c r="H169" s="1" t="str">
        <f>IF('[1]360_data'!I169="",CONCATENATE('[1]#fixed_data'!$B$8&amp;'[1]#export'!A170),IF(LEFT(I169,2)="SC","GB-SC-"&amp;I169,IF(LEFT(I169,3)="NIC","GB-NIC-"&amp;SUBSTITUTE(I169,"NIC",""),IF(LEFT(I169,1)="X","GB-REV-"&amp;I169,IF(AND(LEFT(I169,1)="1",LEN(I169)=6),"GB-NIC-"&amp;I169,IF(AND(LEFT(I169,1)="1",LEN(I169)=7),"GB-CHC-"&amp;I169,IF(LEN(I169)=6,"GB-CHC-"&amp;I169,"check_ID")))))))</f>
        <v>360G-NatChurchTrust-ORG:8175</v>
      </c>
      <c r="I169" s="1" t="str">
        <f>IF(ISBLANK('[1]#export'!H170),"",IF('[1]#export'!H170="N/A","",IF('[1]#export'!H170="Excepted","",IF(LEN('[1]#export'!H170)&lt;5,"",SUBSTITUTE('[1]#export'!H170," ","")))))</f>
        <v/>
      </c>
      <c r="J169" s="1" t="str">
        <f>IF(ISBLANK('[1]#export'!D170),"",'[1]#export'!D170)</f>
        <v>Northamptonshire</v>
      </c>
      <c r="K169" s="1" t="str">
        <f>'[1]#export'!E170</f>
        <v>NN7 4JB</v>
      </c>
      <c r="L169" s="1" t="str">
        <f>IF(ISBLANK('[1]#export'!G170),"",'[1]#export'!G170)</f>
        <v>Anglican</v>
      </c>
      <c r="M169" s="2" t="str">
        <f>IF(ISBLANK('[1]#export'!I170),"",IF('[1]#export'!I170="Unlisted",'[1]#export'!I170,CONCATENATE("Grade "&amp;'[1]#export'!I170)))</f>
        <v>Grade I</v>
      </c>
      <c r="N169" s="1" t="str">
        <f>IF(ISBLANK('[1]#export'!F170),"",'[1]#export'!F170)</f>
        <v>Rural</v>
      </c>
      <c r="O169" s="1" t="str">
        <f>'[1]#export'!L170</f>
        <v>East Midlands</v>
      </c>
      <c r="P169" s="1" t="str">
        <f>'[1]#export'!K170</f>
        <v>Partnership</v>
      </c>
      <c r="Q169" s="1" t="str">
        <f>'[1]#fixed_data'!$B$6</f>
        <v>GB-CHC-1119845</v>
      </c>
      <c r="R169" s="1" t="str">
        <f>'[1]#fixed_data'!$B$7</f>
        <v>National Churches Trust</v>
      </c>
      <c r="S169" s="1" t="str">
        <f>'[1]#fixed_data'!$B$5</f>
        <v>https://www.nationalchurchestrust.org/</v>
      </c>
      <c r="T169" s="4">
        <f ca="1">'[1]#fixed_data'!$B$4</f>
        <v>43812</v>
      </c>
    </row>
    <row r="170" spans="1:20" x14ac:dyDescent="0.25">
      <c r="A170" s="1" t="str">
        <f>CONCATENATE('[1]#fixed_data'!$B$2&amp;'[1]#export'!B171)</f>
        <v>360G-NatChurchTrust-9798</v>
      </c>
      <c r="B170" s="2" t="str">
        <f t="shared" si="2"/>
        <v>Partnership award to NORTHAMPTON, Church with Chapel Brampton, St Botolph</v>
      </c>
      <c r="C170" s="1" t="str">
        <f>SUBSTITUTE('[1]#export'!J171,"DUPLICATE RECORD FOR CINNAMON - ","")</f>
        <v>Tower lead roof replacement, tower pinnacle stone repairs; slate repair/replacement on north and south aisle roofs and organ roof; lead flashing repairs and improvements to rainwater goods</v>
      </c>
      <c r="D170" s="1">
        <f>'[1]#export'!M171</f>
        <v>2500</v>
      </c>
      <c r="E170" s="1" t="str">
        <f>'[1]#fixed_data'!$B$3</f>
        <v>GBP</v>
      </c>
      <c r="F170" s="3">
        <f>'[1]#export'!N171</f>
        <v>43412</v>
      </c>
      <c r="G170" s="1" t="str">
        <f>'[1]#export'!C171</f>
        <v>NORTHAMPTON, Church with Chapel Brampton, St Botolph</v>
      </c>
      <c r="H170" s="1" t="str">
        <f>IF('[1]360_data'!I170="",CONCATENATE('[1]#fixed_data'!$B$8&amp;'[1]#export'!A171),IF(LEFT(I170,2)="SC","GB-SC-"&amp;I170,IF(LEFT(I170,3)="NIC","GB-NIC-"&amp;SUBSTITUTE(I170,"NIC",""),IF(LEFT(I170,1)="X","GB-REV-"&amp;I170,IF(AND(LEFT(I170,1)="1",LEN(I170)=6),"GB-NIC-"&amp;I170,IF(AND(LEFT(I170,1)="1",LEN(I170)=7),"GB-CHC-"&amp;I170,IF(LEN(I170)=6,"GB-CHC-"&amp;I170,"check_ID")))))))</f>
        <v>360G-NatChurchTrust-ORG:8176</v>
      </c>
      <c r="I170" s="1" t="str">
        <f>IF(ISBLANK('[1]#export'!H171),"",IF('[1]#export'!H171="N/A","",IF('[1]#export'!H171="Excepted","",IF(LEN('[1]#export'!H171)&lt;5,"",SUBSTITUTE('[1]#export'!H171," ","")))))</f>
        <v/>
      </c>
      <c r="J170" s="1" t="str">
        <f>IF(ISBLANK('[1]#export'!D171),"",'[1]#export'!D171)</f>
        <v>Northamptonshire</v>
      </c>
      <c r="K170" s="1" t="str">
        <f>'[1]#export'!E171</f>
        <v>NN6 8BN</v>
      </c>
      <c r="L170" s="1" t="str">
        <f>IF(ISBLANK('[1]#export'!G171),"",'[1]#export'!G171)</f>
        <v>Anglican</v>
      </c>
      <c r="M170" s="2" t="str">
        <f>IF(ISBLANK('[1]#export'!I171),"",IF('[1]#export'!I171="Unlisted",'[1]#export'!I171,CONCATENATE("Grade "&amp;'[1]#export'!I171)))</f>
        <v>Grade II*</v>
      </c>
      <c r="N170" s="1" t="str">
        <f>IF(ISBLANK('[1]#export'!F171),"",'[1]#export'!F171)</f>
        <v>Rural</v>
      </c>
      <c r="O170" s="1" t="str">
        <f>'[1]#export'!L171</f>
        <v>East Midlands</v>
      </c>
      <c r="P170" s="1" t="str">
        <f>'[1]#export'!K171</f>
        <v>Partnership</v>
      </c>
      <c r="Q170" s="1" t="str">
        <f>'[1]#fixed_data'!$B$6</f>
        <v>GB-CHC-1119845</v>
      </c>
      <c r="R170" s="1" t="str">
        <f>'[1]#fixed_data'!$B$7</f>
        <v>National Churches Trust</v>
      </c>
      <c r="S170" s="1" t="str">
        <f>'[1]#fixed_data'!$B$5</f>
        <v>https://www.nationalchurchestrust.org/</v>
      </c>
      <c r="T170" s="4">
        <f ca="1">'[1]#fixed_data'!$B$4</f>
        <v>43812</v>
      </c>
    </row>
    <row r="171" spans="1:20" x14ac:dyDescent="0.25">
      <c r="A171" s="1" t="str">
        <f>CONCATENATE('[1]#fixed_data'!$B$2&amp;'[1]#export'!B172)</f>
        <v>360G-NatChurchTrust-9799</v>
      </c>
      <c r="B171" s="2" t="str">
        <f t="shared" si="2"/>
        <v>Partnership award to BUGBROOKE, St Michael and all Angels</v>
      </c>
      <c r="C171" s="1" t="str">
        <f>SUBSTITUTE('[1]#export'!J172,"DUPLICATE RECORD FOR CINNAMON - ","")</f>
        <v>Replace crumbling stonework, repair roofing and windows to make the church watertight and weatherproof</v>
      </c>
      <c r="D171" s="1">
        <f>'[1]#export'!M172</f>
        <v>2500</v>
      </c>
      <c r="E171" s="1" t="str">
        <f>'[1]#fixed_data'!$B$3</f>
        <v>GBP</v>
      </c>
      <c r="F171" s="3">
        <f>'[1]#export'!N172</f>
        <v>43412</v>
      </c>
      <c r="G171" s="1" t="str">
        <f>'[1]#export'!C172</f>
        <v>BUGBROOKE, St Michael and all Angels</v>
      </c>
      <c r="H171" s="1" t="str">
        <f>IF('[1]360_data'!I171="",CONCATENATE('[1]#fixed_data'!$B$8&amp;'[1]#export'!A172),IF(LEFT(I171,2)="SC","GB-SC-"&amp;I171,IF(LEFT(I171,3)="NIC","GB-NIC-"&amp;SUBSTITUTE(I171,"NIC",""),IF(LEFT(I171,1)="X","GB-REV-"&amp;I171,IF(AND(LEFT(I171,1)="1",LEN(I171)=6),"GB-NIC-"&amp;I171,IF(AND(LEFT(I171,1)="1",LEN(I171)=7),"GB-CHC-"&amp;I171,IF(LEN(I171)=6,"GB-CHC-"&amp;I171,"check_ID")))))))</f>
        <v>GB-CHC-1076850</v>
      </c>
      <c r="I171" s="1" t="str">
        <f>IF(ISBLANK('[1]#export'!H172),"",IF('[1]#export'!H172="N/A","",IF('[1]#export'!H172="Excepted","",IF(LEN('[1]#export'!H172)&lt;5,"",SUBSTITUTE('[1]#export'!H172," ","")))))</f>
        <v>1076850</v>
      </c>
      <c r="J171" s="1" t="str">
        <f>IF(ISBLANK('[1]#export'!D172),"",'[1]#export'!D172)</f>
        <v>Northamptonshire</v>
      </c>
      <c r="K171" s="1" t="str">
        <f>'[1]#export'!E172</f>
        <v>NN7 3PB</v>
      </c>
      <c r="L171" s="1" t="str">
        <f>IF(ISBLANK('[1]#export'!G172),"",'[1]#export'!G172)</f>
        <v>Anglican</v>
      </c>
      <c r="M171" s="2" t="str">
        <f>IF(ISBLANK('[1]#export'!I172),"",IF('[1]#export'!I172="Unlisted",'[1]#export'!I172,CONCATENATE("Grade "&amp;'[1]#export'!I172)))</f>
        <v>Grade II*</v>
      </c>
      <c r="N171" s="1" t="str">
        <f>IF(ISBLANK('[1]#export'!F172),"",'[1]#export'!F172)</f>
        <v>Rural</v>
      </c>
      <c r="O171" s="1" t="str">
        <f>'[1]#export'!L172</f>
        <v>East Midlands</v>
      </c>
      <c r="P171" s="1" t="str">
        <f>'[1]#export'!K172</f>
        <v>Partnership</v>
      </c>
      <c r="Q171" s="1" t="str">
        <f>'[1]#fixed_data'!$B$6</f>
        <v>GB-CHC-1119845</v>
      </c>
      <c r="R171" s="1" t="str">
        <f>'[1]#fixed_data'!$B$7</f>
        <v>National Churches Trust</v>
      </c>
      <c r="S171" s="1" t="str">
        <f>'[1]#fixed_data'!$B$5</f>
        <v>https://www.nationalchurchestrust.org/</v>
      </c>
      <c r="T171" s="4">
        <f ca="1">'[1]#fixed_data'!$B$4</f>
        <v>43812</v>
      </c>
    </row>
    <row r="172" spans="1:20" x14ac:dyDescent="0.25">
      <c r="A172" s="1" t="str">
        <f>CONCATENATE('[1]#fixed_data'!$B$2&amp;'[1]#export'!B173)</f>
        <v>360G-NatChurchTrust-9800</v>
      </c>
      <c r="B172" s="2" t="str">
        <f t="shared" si="2"/>
        <v>Partnership award to GREAT ALNE, St Mary Magdalen</v>
      </c>
      <c r="C172" s="1" t="str">
        <f>SUBSTITUTE('[1]#export'!J173,"DUPLICATE RECORD FOR CINNAMON - ","")</f>
        <v>Repairs to the nave and chancel roofs</v>
      </c>
      <c r="D172" s="1">
        <f>'[1]#export'!M173</f>
        <v>5000</v>
      </c>
      <c r="E172" s="1" t="str">
        <f>'[1]#fixed_data'!$B$3</f>
        <v>GBP</v>
      </c>
      <c r="F172" s="3">
        <f>'[1]#export'!N173</f>
        <v>43412</v>
      </c>
      <c r="G172" s="1" t="str">
        <f>'[1]#export'!C173</f>
        <v>GREAT ALNE, St Mary Magdalen</v>
      </c>
      <c r="H172" s="1" t="str">
        <f>IF('[1]360_data'!I172="",CONCATENATE('[1]#fixed_data'!$B$8&amp;'[1]#export'!A173),IF(LEFT(I172,2)="SC","GB-SC-"&amp;I172,IF(LEFT(I172,3)="NIC","GB-NIC-"&amp;SUBSTITUTE(I172,"NIC",""),IF(LEFT(I172,1)="X","GB-REV-"&amp;I172,IF(AND(LEFT(I172,1)="1",LEN(I172)=6),"GB-NIC-"&amp;I172,IF(AND(LEFT(I172,1)="1",LEN(I172)=7),"GB-CHC-"&amp;I172,IF(LEN(I172)=6,"GB-CHC-"&amp;I172,"check_ID")))))))</f>
        <v>360G-NatChurchTrust-ORG:8178</v>
      </c>
      <c r="I172" s="1" t="str">
        <f>IF(ISBLANK('[1]#export'!H173),"",IF('[1]#export'!H173="N/A","",IF('[1]#export'!H173="Excepted","",IF(LEN('[1]#export'!H173)&lt;5,"",SUBSTITUTE('[1]#export'!H173," ","")))))</f>
        <v/>
      </c>
      <c r="J172" s="1" t="str">
        <f>IF(ISBLANK('[1]#export'!D173),"",'[1]#export'!D173)</f>
        <v>Warwickshire</v>
      </c>
      <c r="K172" s="1" t="str">
        <f>'[1]#export'!E173</f>
        <v>B49 6HX</v>
      </c>
      <c r="L172" s="1" t="str">
        <f>IF(ISBLANK('[1]#export'!G173),"",'[1]#export'!G173)</f>
        <v>Anglican</v>
      </c>
      <c r="M172" s="2" t="str">
        <f>IF(ISBLANK('[1]#export'!I173),"",IF('[1]#export'!I173="Unlisted",'[1]#export'!I173,CONCATENATE("Grade "&amp;'[1]#export'!I173)))</f>
        <v>Grade II</v>
      </c>
      <c r="N172" s="1" t="str">
        <f>IF(ISBLANK('[1]#export'!F173),"",'[1]#export'!F173)</f>
        <v>Rural</v>
      </c>
      <c r="O172" s="1" t="str">
        <f>'[1]#export'!L173</f>
        <v>West Midlands</v>
      </c>
      <c r="P172" s="1" t="str">
        <f>'[1]#export'!K173</f>
        <v>Partnership</v>
      </c>
      <c r="Q172" s="1" t="str">
        <f>'[1]#fixed_data'!$B$6</f>
        <v>GB-CHC-1119845</v>
      </c>
      <c r="R172" s="1" t="str">
        <f>'[1]#fixed_data'!$B$7</f>
        <v>National Churches Trust</v>
      </c>
      <c r="S172" s="1" t="str">
        <f>'[1]#fixed_data'!$B$5</f>
        <v>https://www.nationalchurchestrust.org/</v>
      </c>
      <c r="T172" s="4">
        <f ca="1">'[1]#fixed_data'!$B$4</f>
        <v>43812</v>
      </c>
    </row>
    <row r="173" spans="1:20" x14ac:dyDescent="0.25">
      <c r="A173" s="1" t="str">
        <f>CONCATENATE('[1]#fixed_data'!$B$2&amp;'[1]#export'!B174)</f>
        <v>360G-NatChurchTrust-9803</v>
      </c>
      <c r="B173" s="2" t="str">
        <f t="shared" si="2"/>
        <v>Partnership award to FLOWTON, St Mary</v>
      </c>
      <c r="C173" s="1" t="str">
        <f>SUBSTITUTE('[1]#export'!J174,"DUPLICATE RECORD FOR CINNAMON - ","")</f>
        <v>Repairs to roof</v>
      </c>
      <c r="D173" s="1">
        <f>'[1]#export'!M174</f>
        <v>6000</v>
      </c>
      <c r="E173" s="1" t="str">
        <f>'[1]#fixed_data'!$B$3</f>
        <v>GBP</v>
      </c>
      <c r="F173" s="3">
        <f>'[1]#export'!N174</f>
        <v>43412</v>
      </c>
      <c r="G173" s="1" t="str">
        <f>'[1]#export'!C174</f>
        <v>FLOWTON, St Mary</v>
      </c>
      <c r="H173" s="1" t="str">
        <f>IF('[1]360_data'!I173="",CONCATENATE('[1]#fixed_data'!$B$8&amp;'[1]#export'!A174),IF(LEFT(I173,2)="SC","GB-SC-"&amp;I173,IF(LEFT(I173,3)="NIC","GB-NIC-"&amp;SUBSTITUTE(I173,"NIC",""),IF(LEFT(I173,1)="X","GB-REV-"&amp;I173,IF(AND(LEFT(I173,1)="1",LEN(I173)=6),"GB-NIC-"&amp;I173,IF(AND(LEFT(I173,1)="1",LEN(I173)=7),"GB-CHC-"&amp;I173,IF(LEN(I173)=6,"GB-CHC-"&amp;I173,"check_ID")))))))</f>
        <v>360G-NatChurchTrust-ORG:8181</v>
      </c>
      <c r="I173" s="1" t="str">
        <f>IF(ISBLANK('[1]#export'!H174),"",IF('[1]#export'!H174="N/A","",IF('[1]#export'!H174="Excepted","",IF(LEN('[1]#export'!H174)&lt;5,"",SUBSTITUTE('[1]#export'!H174," ","")))))</f>
        <v/>
      </c>
      <c r="J173" s="1" t="str">
        <f>IF(ISBLANK('[1]#export'!D174),"",'[1]#export'!D174)</f>
        <v>Suffolk</v>
      </c>
      <c r="K173" s="1" t="str">
        <f>'[1]#export'!E174</f>
        <v>IP84LH</v>
      </c>
      <c r="L173" s="1" t="str">
        <f>IF(ISBLANK('[1]#export'!G174),"",'[1]#export'!G174)</f>
        <v>Anglican</v>
      </c>
      <c r="M173" s="2" t="str">
        <f>IF(ISBLANK('[1]#export'!I174),"",IF('[1]#export'!I174="Unlisted",'[1]#export'!I174,CONCATENATE("Grade "&amp;'[1]#export'!I174)))</f>
        <v>Grade I</v>
      </c>
      <c r="N173" s="1" t="str">
        <f>IF(ISBLANK('[1]#export'!F174),"",'[1]#export'!F174)</f>
        <v>Rural</v>
      </c>
      <c r="O173" s="1" t="str">
        <f>'[1]#export'!L174</f>
        <v>East of England</v>
      </c>
      <c r="P173" s="1" t="str">
        <f>'[1]#export'!K174</f>
        <v>Partnership</v>
      </c>
      <c r="Q173" s="1" t="str">
        <f>'[1]#fixed_data'!$B$6</f>
        <v>GB-CHC-1119845</v>
      </c>
      <c r="R173" s="1" t="str">
        <f>'[1]#fixed_data'!$B$7</f>
        <v>National Churches Trust</v>
      </c>
      <c r="S173" s="1" t="str">
        <f>'[1]#fixed_data'!$B$5</f>
        <v>https://www.nationalchurchestrust.org/</v>
      </c>
      <c r="T173" s="4">
        <f ca="1">'[1]#fixed_data'!$B$4</f>
        <v>43812</v>
      </c>
    </row>
    <row r="174" spans="1:20" x14ac:dyDescent="0.25">
      <c r="A174" s="1" t="str">
        <f>CONCATENATE('[1]#fixed_data'!$B$2&amp;'[1]#export'!B175)</f>
        <v>360G-NatChurchTrust-9804</v>
      </c>
      <c r="B174" s="2" t="str">
        <f t="shared" si="2"/>
        <v>Partnership award to CAMBRIDGE, St Michael</v>
      </c>
      <c r="C174" s="1" t="str">
        <f>SUBSTITUTE('[1]#export'!J175,"DUPLICATE RECORD FOR CINNAMON - ","")</f>
        <v>Repair to front entrance door</v>
      </c>
      <c r="D174" s="1">
        <f>'[1]#export'!M175</f>
        <v>5000</v>
      </c>
      <c r="E174" s="1" t="str">
        <f>'[1]#fixed_data'!$B$3</f>
        <v>GBP</v>
      </c>
      <c r="F174" s="3">
        <f>'[1]#export'!N175</f>
        <v>43412</v>
      </c>
      <c r="G174" s="1" t="str">
        <f>'[1]#export'!C175</f>
        <v>CAMBRIDGE, St Michael</v>
      </c>
      <c r="H174" s="1" t="str">
        <f>IF('[1]360_data'!I174="",CONCATENATE('[1]#fixed_data'!$B$8&amp;'[1]#export'!A175),IF(LEFT(I174,2)="SC","GB-SC-"&amp;I174,IF(LEFT(I174,3)="NIC","GB-NIC-"&amp;SUBSTITUTE(I174,"NIC",""),IF(LEFT(I174,1)="X","GB-REV-"&amp;I174,IF(AND(LEFT(I174,1)="1",LEN(I174)=6),"GB-NIC-"&amp;I174,IF(AND(LEFT(I174,1)="1",LEN(I174)=7),"GB-CHC-"&amp;I174,IF(LEN(I174)=6,"GB-CHC-"&amp;I174,"check_ID")))))))</f>
        <v>GB-CHC-1127668</v>
      </c>
      <c r="I174" s="1" t="str">
        <f>IF(ISBLANK('[1]#export'!H175),"",IF('[1]#export'!H175="N/A","",IF('[1]#export'!H175="Excepted","",IF(LEN('[1]#export'!H175)&lt;5,"",SUBSTITUTE('[1]#export'!H175," ","")))))</f>
        <v>1127668</v>
      </c>
      <c r="J174" s="1" t="str">
        <f>IF(ISBLANK('[1]#export'!D175),"",'[1]#export'!D175)</f>
        <v>Cambridgeshire</v>
      </c>
      <c r="K174" s="1" t="str">
        <f>'[1]#export'!E175</f>
        <v>CB2 1SU</v>
      </c>
      <c r="L174" s="1" t="str">
        <f>IF(ISBLANK('[1]#export'!G175),"",'[1]#export'!G175)</f>
        <v>Anglican</v>
      </c>
      <c r="M174" s="2" t="str">
        <f>IF(ISBLANK('[1]#export'!I175),"",IF('[1]#export'!I175="Unlisted",'[1]#export'!I175,CONCATENATE("Grade "&amp;'[1]#export'!I175)))</f>
        <v>Grade I</v>
      </c>
      <c r="N174" s="1" t="str">
        <f>IF(ISBLANK('[1]#export'!F175),"",'[1]#export'!F175)</f>
        <v>Urban</v>
      </c>
      <c r="O174" s="1" t="str">
        <f>'[1]#export'!L175</f>
        <v>East of England</v>
      </c>
      <c r="P174" s="1" t="str">
        <f>'[1]#export'!K175</f>
        <v>Partnership</v>
      </c>
      <c r="Q174" s="1" t="str">
        <f>'[1]#fixed_data'!$B$6</f>
        <v>GB-CHC-1119845</v>
      </c>
      <c r="R174" s="1" t="str">
        <f>'[1]#fixed_data'!$B$7</f>
        <v>National Churches Trust</v>
      </c>
      <c r="S174" s="1" t="str">
        <f>'[1]#fixed_data'!$B$5</f>
        <v>https://www.nationalchurchestrust.org/</v>
      </c>
      <c r="T174" s="4">
        <f ca="1">'[1]#fixed_data'!$B$4</f>
        <v>43812</v>
      </c>
    </row>
    <row r="175" spans="1:20" x14ac:dyDescent="0.25">
      <c r="A175" s="1" t="str">
        <f>CONCATENATE('[1]#fixed_data'!$B$2&amp;'[1]#export'!B176)</f>
        <v>360G-NatChurchTrust-9806</v>
      </c>
      <c r="B175" s="2" t="str">
        <f t="shared" si="2"/>
        <v>Partnership award to BARBY, St Mary</v>
      </c>
      <c r="C175" s="1" t="str">
        <f>SUBSTITUTE('[1]#export'!J176,"DUPLICATE RECORD FOR CINNAMON - ","")</f>
        <v>Repairs to roof due to damage and theft, and installation of roof alarm</v>
      </c>
      <c r="D175" s="1">
        <f>'[1]#export'!M176</f>
        <v>5000</v>
      </c>
      <c r="E175" s="1" t="str">
        <f>'[1]#fixed_data'!$B$3</f>
        <v>GBP</v>
      </c>
      <c r="F175" s="3">
        <f>'[1]#export'!N176</f>
        <v>43412</v>
      </c>
      <c r="G175" s="1" t="str">
        <f>'[1]#export'!C176</f>
        <v>BARBY, St Mary</v>
      </c>
      <c r="H175" s="1" t="str">
        <f>IF('[1]360_data'!I175="",CONCATENATE('[1]#fixed_data'!$B$8&amp;'[1]#export'!A176),IF(LEFT(I175,2)="SC","GB-SC-"&amp;I175,IF(LEFT(I175,3)="NIC","GB-NIC-"&amp;SUBSTITUTE(I175,"NIC",""),IF(LEFT(I175,1)="X","GB-REV-"&amp;I175,IF(AND(LEFT(I175,1)="1",LEN(I175)=6),"GB-NIC-"&amp;I175,IF(AND(LEFT(I175,1)="1",LEN(I175)=7),"GB-CHC-"&amp;I175,IF(LEN(I175)=6,"GB-CHC-"&amp;I175,"check_ID")))))))</f>
        <v>GB-CHC-277482</v>
      </c>
      <c r="I175" s="1" t="str">
        <f>IF(ISBLANK('[1]#export'!H176),"",IF('[1]#export'!H176="N/A","",IF('[1]#export'!H176="Excepted","",IF(LEN('[1]#export'!H176)&lt;5,"",SUBSTITUTE('[1]#export'!H176," ","")))))</f>
        <v>277482</v>
      </c>
      <c r="J175" s="1" t="str">
        <f>IF(ISBLANK('[1]#export'!D176),"",'[1]#export'!D176)</f>
        <v>Warwickshire</v>
      </c>
      <c r="K175" s="1" t="str">
        <f>'[1]#export'!E176</f>
        <v>CV23 8TZ</v>
      </c>
      <c r="L175" s="1" t="str">
        <f>IF(ISBLANK('[1]#export'!G176),"",'[1]#export'!G176)</f>
        <v>Anglican</v>
      </c>
      <c r="M175" s="2" t="str">
        <f>IF(ISBLANK('[1]#export'!I176),"",IF('[1]#export'!I176="Unlisted",'[1]#export'!I176,CONCATENATE("Grade "&amp;'[1]#export'!I176)))</f>
        <v>Grade II*</v>
      </c>
      <c r="N175" s="1" t="str">
        <f>IF(ISBLANK('[1]#export'!F176),"",'[1]#export'!F176)</f>
        <v>Rural</v>
      </c>
      <c r="O175" s="1" t="str">
        <f>'[1]#export'!L176</f>
        <v>East Midlands</v>
      </c>
      <c r="P175" s="1" t="str">
        <f>'[1]#export'!K176</f>
        <v>Partnership</v>
      </c>
      <c r="Q175" s="1" t="str">
        <f>'[1]#fixed_data'!$B$6</f>
        <v>GB-CHC-1119845</v>
      </c>
      <c r="R175" s="1" t="str">
        <f>'[1]#fixed_data'!$B$7</f>
        <v>National Churches Trust</v>
      </c>
      <c r="S175" s="1" t="str">
        <f>'[1]#fixed_data'!$B$5</f>
        <v>https://www.nationalchurchestrust.org/</v>
      </c>
      <c r="T175" s="4">
        <f ca="1">'[1]#fixed_data'!$B$4</f>
        <v>43812</v>
      </c>
    </row>
    <row r="176" spans="1:20" x14ac:dyDescent="0.25">
      <c r="A176" s="1" t="str">
        <f>CONCATENATE('[1]#fixed_data'!$B$2&amp;'[1]#export'!B177)</f>
        <v>360G-NatChurchTrust-9807</v>
      </c>
      <c r="B176" s="2" t="str">
        <f t="shared" si="2"/>
        <v>Partnership award to LOUGHBOROUGH, All Saints</v>
      </c>
      <c r="C176" s="1" t="str">
        <f>SUBSTITUTE('[1]#export'!J177,"DUPLICATE RECORD FOR CINNAMON - ","")</f>
        <v>Repairs due to water damage. Repairs to roof.</v>
      </c>
      <c r="D176" s="1">
        <f>'[1]#export'!M177</f>
        <v>2500</v>
      </c>
      <c r="E176" s="1" t="str">
        <f>'[1]#fixed_data'!$B$3</f>
        <v>GBP</v>
      </c>
      <c r="F176" s="3">
        <f>'[1]#export'!N177</f>
        <v>43412</v>
      </c>
      <c r="G176" s="1" t="str">
        <f>'[1]#export'!C177</f>
        <v>LOUGHBOROUGH, All Saints</v>
      </c>
      <c r="H176" s="1" t="str">
        <f>IF('[1]360_data'!I176="",CONCATENATE('[1]#fixed_data'!$B$8&amp;'[1]#export'!A177),IF(LEFT(I176,2)="SC","GB-SC-"&amp;I176,IF(LEFT(I176,3)="NIC","GB-NIC-"&amp;SUBSTITUTE(I176,"NIC",""),IF(LEFT(I176,1)="X","GB-REV-"&amp;I176,IF(AND(LEFT(I176,1)="1",LEN(I176)=6),"GB-NIC-"&amp;I176,IF(AND(LEFT(I176,1)="1",LEN(I176)=7),"GB-CHC-"&amp;I176,IF(LEN(I176)=6,"GB-CHC-"&amp;I176,"check_ID")))))))</f>
        <v>GB-CHC-1171031</v>
      </c>
      <c r="I176" s="1" t="str">
        <f>IF(ISBLANK('[1]#export'!H177),"",IF('[1]#export'!H177="N/A","",IF('[1]#export'!H177="Excepted","",IF(LEN('[1]#export'!H177)&lt;5,"",SUBSTITUTE('[1]#export'!H177," ","")))))</f>
        <v>1171031</v>
      </c>
      <c r="J176" s="1" t="str">
        <f>IF(ISBLANK('[1]#export'!D177),"",'[1]#export'!D177)</f>
        <v>Leicestershire</v>
      </c>
      <c r="K176" s="1" t="str">
        <f>'[1]#export'!E177</f>
        <v>LE11 1PL</v>
      </c>
      <c r="L176" s="1" t="str">
        <f>IF(ISBLANK('[1]#export'!G177),"",'[1]#export'!G177)</f>
        <v>Anglican</v>
      </c>
      <c r="M176" s="2" t="str">
        <f>IF(ISBLANK('[1]#export'!I177),"",IF('[1]#export'!I177="Unlisted",'[1]#export'!I177,CONCATENATE("Grade "&amp;'[1]#export'!I177)))</f>
        <v>Grade I</v>
      </c>
      <c r="N176" s="1" t="str">
        <f>IF(ISBLANK('[1]#export'!F177),"",'[1]#export'!F177)</f>
        <v>Urban</v>
      </c>
      <c r="O176" s="1" t="str">
        <f>'[1]#export'!L177</f>
        <v>East Midlands</v>
      </c>
      <c r="P176" s="1" t="str">
        <f>'[1]#export'!K177</f>
        <v>Partnership</v>
      </c>
      <c r="Q176" s="1" t="str">
        <f>'[1]#fixed_data'!$B$6</f>
        <v>GB-CHC-1119845</v>
      </c>
      <c r="R176" s="1" t="str">
        <f>'[1]#fixed_data'!$B$7</f>
        <v>National Churches Trust</v>
      </c>
      <c r="S176" s="1" t="str">
        <f>'[1]#fixed_data'!$B$5</f>
        <v>https://www.nationalchurchestrust.org/</v>
      </c>
      <c r="T176" s="4">
        <f ca="1">'[1]#fixed_data'!$B$4</f>
        <v>43812</v>
      </c>
    </row>
    <row r="177" spans="1:20" x14ac:dyDescent="0.25">
      <c r="A177" s="1" t="str">
        <f>CONCATENATE('[1]#fixed_data'!$B$2&amp;'[1]#export'!B178)</f>
        <v>360G-NatChurchTrust-9809</v>
      </c>
      <c r="B177" s="2" t="str">
        <f t="shared" si="2"/>
        <v>Partnership award to TILTON ON THE HILL, St Peter</v>
      </c>
      <c r="C177" s="1" t="str">
        <f>SUBSTITUTE('[1]#export'!J178,"DUPLICATE RECORD FOR CINNAMON - ","")</f>
        <v>Connect new facilities to water and sewerage</v>
      </c>
      <c r="D177" s="1">
        <f>'[1]#export'!M178</f>
        <v>5000</v>
      </c>
      <c r="E177" s="1" t="str">
        <f>'[1]#fixed_data'!$B$3</f>
        <v>GBP</v>
      </c>
      <c r="F177" s="3">
        <f>'[1]#export'!N178</f>
        <v>43412</v>
      </c>
      <c r="G177" s="1" t="str">
        <f>'[1]#export'!C178</f>
        <v>TILTON ON THE HILL, St Peter</v>
      </c>
      <c r="H177" s="1" t="str">
        <f>IF('[1]360_data'!I177="",CONCATENATE('[1]#fixed_data'!$B$8&amp;'[1]#export'!A178),IF(LEFT(I177,2)="SC","GB-SC-"&amp;I177,IF(LEFT(I177,3)="NIC","GB-NIC-"&amp;SUBSTITUTE(I177,"NIC",""),IF(LEFT(I177,1)="X","GB-REV-"&amp;I177,IF(AND(LEFT(I177,1)="1",LEN(I177)=6),"GB-NIC-"&amp;I177,IF(AND(LEFT(I177,1)="1",LEN(I177)=7),"GB-CHC-"&amp;I177,IF(LEN(I177)=6,"GB-CHC-"&amp;I177,"check_ID")))))))</f>
        <v>360G-NatChurchTrust-ORG:8187</v>
      </c>
      <c r="I177" s="1" t="str">
        <f>IF(ISBLANK('[1]#export'!H178),"",IF('[1]#export'!H178="N/A","",IF('[1]#export'!H178="Excepted","",IF(LEN('[1]#export'!H178)&lt;5,"",SUBSTITUTE('[1]#export'!H178," ","")))))</f>
        <v/>
      </c>
      <c r="J177" s="1" t="str">
        <f>IF(ISBLANK('[1]#export'!D178),"",'[1]#export'!D178)</f>
        <v>Leicestershire</v>
      </c>
      <c r="K177" s="1" t="str">
        <f>'[1]#export'!E178</f>
        <v>LE7 9LB</v>
      </c>
      <c r="L177" s="1" t="str">
        <f>IF(ISBLANK('[1]#export'!G178),"",'[1]#export'!G178)</f>
        <v>Anglican</v>
      </c>
      <c r="M177" s="2" t="str">
        <f>IF(ISBLANK('[1]#export'!I178),"",IF('[1]#export'!I178="Unlisted",'[1]#export'!I178,CONCATENATE("Grade "&amp;'[1]#export'!I178)))</f>
        <v>Grade I</v>
      </c>
      <c r="N177" s="1" t="str">
        <f>IF(ISBLANK('[1]#export'!F178),"",'[1]#export'!F178)</f>
        <v>Rural</v>
      </c>
      <c r="O177" s="1" t="str">
        <f>'[1]#export'!L178</f>
        <v>East Midlands</v>
      </c>
      <c r="P177" s="1" t="str">
        <f>'[1]#export'!K178</f>
        <v>Partnership</v>
      </c>
      <c r="Q177" s="1" t="str">
        <f>'[1]#fixed_data'!$B$6</f>
        <v>GB-CHC-1119845</v>
      </c>
      <c r="R177" s="1" t="str">
        <f>'[1]#fixed_data'!$B$7</f>
        <v>National Churches Trust</v>
      </c>
      <c r="S177" s="1" t="str">
        <f>'[1]#fixed_data'!$B$5</f>
        <v>https://www.nationalchurchestrust.org/</v>
      </c>
      <c r="T177" s="4">
        <f ca="1">'[1]#fixed_data'!$B$4</f>
        <v>43812</v>
      </c>
    </row>
    <row r="178" spans="1:20" x14ac:dyDescent="0.25">
      <c r="A178" s="1" t="str">
        <f>CONCATENATE('[1]#fixed_data'!$B$2&amp;'[1]#export'!B179)</f>
        <v>360G-NatChurchTrust-9810</v>
      </c>
      <c r="B178" s="2" t="str">
        <f t="shared" si="2"/>
        <v>Partnership award to ST EWE, All Saints</v>
      </c>
      <c r="C178" s="1" t="str">
        <f>SUBSTITUTE('[1]#export'!J179,"DUPLICATE RECORD FOR CINNAMON - ","")</f>
        <v>Repairs to tower and spire stonework</v>
      </c>
      <c r="D178" s="1">
        <f>'[1]#export'!M179</f>
        <v>10000</v>
      </c>
      <c r="E178" s="1" t="str">
        <f>'[1]#fixed_data'!$B$3</f>
        <v>GBP</v>
      </c>
      <c r="F178" s="3">
        <f>'[1]#export'!N179</f>
        <v>43412</v>
      </c>
      <c r="G178" s="1" t="str">
        <f>'[1]#export'!C179</f>
        <v>ST EWE, All Saints</v>
      </c>
      <c r="H178" s="1" t="str">
        <f>IF('[1]360_data'!I178="",CONCATENATE('[1]#fixed_data'!$B$8&amp;'[1]#export'!A179),IF(LEFT(I178,2)="SC","GB-SC-"&amp;I178,IF(LEFT(I178,3)="NIC","GB-NIC-"&amp;SUBSTITUTE(I178,"NIC",""),IF(LEFT(I178,1)="X","GB-REV-"&amp;I178,IF(AND(LEFT(I178,1)="1",LEN(I178)=6),"GB-NIC-"&amp;I178,IF(AND(LEFT(I178,1)="1",LEN(I178)=7),"GB-CHC-"&amp;I178,IF(LEN(I178)=6,"GB-CHC-"&amp;I178,"check_ID")))))))</f>
        <v>360G-NatChurchTrust-ORG:8188</v>
      </c>
      <c r="I178" s="1" t="str">
        <f>IF(ISBLANK('[1]#export'!H179),"",IF('[1]#export'!H179="N/A","",IF('[1]#export'!H179="Excepted","",IF(LEN('[1]#export'!H179)&lt;5,"",SUBSTITUTE('[1]#export'!H179," ","")))))</f>
        <v/>
      </c>
      <c r="J178" s="1" t="str">
        <f>IF(ISBLANK('[1]#export'!D179),"",'[1]#export'!D179)</f>
        <v>Cornwall</v>
      </c>
      <c r="K178" s="1" t="str">
        <f>'[1]#export'!E179</f>
        <v>PL26 6EY</v>
      </c>
      <c r="L178" s="1" t="str">
        <f>IF(ISBLANK('[1]#export'!G179),"",'[1]#export'!G179)</f>
        <v>Anglican</v>
      </c>
      <c r="M178" s="2" t="str">
        <f>IF(ISBLANK('[1]#export'!I179),"",IF('[1]#export'!I179="Unlisted",'[1]#export'!I179,CONCATENATE("Grade "&amp;'[1]#export'!I179)))</f>
        <v>Grade I</v>
      </c>
      <c r="N178" s="1" t="str">
        <f>IF(ISBLANK('[1]#export'!F179),"",'[1]#export'!F179)</f>
        <v>Rural</v>
      </c>
      <c r="O178" s="1" t="str">
        <f>'[1]#export'!L179</f>
        <v>South West</v>
      </c>
      <c r="P178" s="1" t="str">
        <f>'[1]#export'!K179</f>
        <v>Partnership</v>
      </c>
      <c r="Q178" s="1" t="str">
        <f>'[1]#fixed_data'!$B$6</f>
        <v>GB-CHC-1119845</v>
      </c>
      <c r="R178" s="1" t="str">
        <f>'[1]#fixed_data'!$B$7</f>
        <v>National Churches Trust</v>
      </c>
      <c r="S178" s="1" t="str">
        <f>'[1]#fixed_data'!$B$5</f>
        <v>https://www.nationalchurchestrust.org/</v>
      </c>
      <c r="T178" s="4">
        <f ca="1">'[1]#fixed_data'!$B$4</f>
        <v>43812</v>
      </c>
    </row>
    <row r="179" spans="1:20" x14ac:dyDescent="0.25">
      <c r="A179" s="1" t="str">
        <f>CONCATENATE('[1]#fixed_data'!$B$2&amp;'[1]#export'!B180)</f>
        <v>360G-NatChurchTrust-9812</v>
      </c>
      <c r="B179" s="2" t="str">
        <f t="shared" si="2"/>
        <v>Partnership award to BREAMORE, St Mary</v>
      </c>
      <c r="C179" s="1" t="str">
        <f>SUBSTITUTE('[1]#export'!J180,"DUPLICATE RECORD FOR CINNAMON - ","")</f>
        <v>Repairs to roof, walls, large bore heating pipe. Inspect for beetle activity.</v>
      </c>
      <c r="D179" s="1">
        <f>'[1]#export'!M180</f>
        <v>5000</v>
      </c>
      <c r="E179" s="1" t="str">
        <f>'[1]#fixed_data'!$B$3</f>
        <v>GBP</v>
      </c>
      <c r="F179" s="3">
        <f>'[1]#export'!N180</f>
        <v>43412</v>
      </c>
      <c r="G179" s="1" t="str">
        <f>'[1]#export'!C180</f>
        <v>BREAMORE, St Mary</v>
      </c>
      <c r="H179" s="1" t="str">
        <f>IF('[1]360_data'!I179="",CONCATENATE('[1]#fixed_data'!$B$8&amp;'[1]#export'!A180),IF(LEFT(I179,2)="SC","GB-SC-"&amp;I179,IF(LEFT(I179,3)="NIC","GB-NIC-"&amp;SUBSTITUTE(I179,"NIC",""),IF(LEFT(I179,1)="X","GB-REV-"&amp;I179,IF(AND(LEFT(I179,1)="1",LEN(I179)=6),"GB-NIC-"&amp;I179,IF(AND(LEFT(I179,1)="1",LEN(I179)=7),"GB-CHC-"&amp;I179,IF(LEN(I179)=6,"GB-CHC-"&amp;I179,"check_ID")))))))</f>
        <v>GB-CHC-284289</v>
      </c>
      <c r="I179" s="1" t="str">
        <f>IF(ISBLANK('[1]#export'!H180),"",IF('[1]#export'!H180="N/A","",IF('[1]#export'!H180="Excepted","",IF(LEN('[1]#export'!H180)&lt;5,"",SUBSTITUTE('[1]#export'!H180," ","")))))</f>
        <v>284289</v>
      </c>
      <c r="J179" s="1" t="str">
        <f>IF(ISBLANK('[1]#export'!D180),"",'[1]#export'!D180)</f>
        <v>Hampshire</v>
      </c>
      <c r="K179" s="1" t="str">
        <f>'[1]#export'!E180</f>
        <v>SP6 2DF</v>
      </c>
      <c r="L179" s="1" t="str">
        <f>IF(ISBLANK('[1]#export'!G180),"",'[1]#export'!G180)</f>
        <v>Anglican</v>
      </c>
      <c r="M179" s="2" t="str">
        <f>IF(ISBLANK('[1]#export'!I180),"",IF('[1]#export'!I180="Unlisted",'[1]#export'!I180,CONCATENATE("Grade "&amp;'[1]#export'!I180)))</f>
        <v>Grade I</v>
      </c>
      <c r="N179" s="1" t="str">
        <f>IF(ISBLANK('[1]#export'!F180),"",'[1]#export'!F180)</f>
        <v>Rural</v>
      </c>
      <c r="O179" s="1" t="str">
        <f>'[1]#export'!L180</f>
        <v>South East</v>
      </c>
      <c r="P179" s="1" t="str">
        <f>'[1]#export'!K180</f>
        <v>Partnership</v>
      </c>
      <c r="Q179" s="1" t="str">
        <f>'[1]#fixed_data'!$B$6</f>
        <v>GB-CHC-1119845</v>
      </c>
      <c r="R179" s="1" t="str">
        <f>'[1]#fixed_data'!$B$7</f>
        <v>National Churches Trust</v>
      </c>
      <c r="S179" s="1" t="str">
        <f>'[1]#fixed_data'!$B$5</f>
        <v>https://www.nationalchurchestrust.org/</v>
      </c>
      <c r="T179" s="4">
        <f ca="1">'[1]#fixed_data'!$B$4</f>
        <v>43812</v>
      </c>
    </row>
    <row r="180" spans="1:20" x14ac:dyDescent="0.25">
      <c r="A180" s="1" t="str">
        <f>CONCATENATE('[1]#fixed_data'!$B$2&amp;'[1]#export'!B181)</f>
        <v>360G-NatChurchTrust-9813</v>
      </c>
      <c r="B180" s="2" t="str">
        <f t="shared" si="2"/>
        <v>Partnership award to NATELY SCURES, St Swithun</v>
      </c>
      <c r="C180" s="1" t="str">
        <f>SUBSTITUTE('[1]#export'!J181,"DUPLICATE RECORD FOR CINNAMON - ","")</f>
        <v>Completely replace ceiling plaster. Clean and wax celing oak beams.</v>
      </c>
      <c r="D180" s="1">
        <f>'[1]#export'!M181</f>
        <v>5000</v>
      </c>
      <c r="E180" s="1" t="str">
        <f>'[1]#fixed_data'!$B$3</f>
        <v>GBP</v>
      </c>
      <c r="F180" s="3">
        <f>'[1]#export'!N181</f>
        <v>43412</v>
      </c>
      <c r="G180" s="1" t="str">
        <f>'[1]#export'!C181</f>
        <v>NATELY SCURES, St Swithun</v>
      </c>
      <c r="H180" s="1" t="str">
        <f>IF('[1]360_data'!I180="",CONCATENATE('[1]#fixed_data'!$B$8&amp;'[1]#export'!A181),IF(LEFT(I180,2)="SC","GB-SC-"&amp;I180,IF(LEFT(I180,3)="NIC","GB-NIC-"&amp;SUBSTITUTE(I180,"NIC",""),IF(LEFT(I180,1)="X","GB-REV-"&amp;I180,IF(AND(LEFT(I180,1)="1",LEN(I180)=6),"GB-NIC-"&amp;I180,IF(AND(LEFT(I180,1)="1",LEN(I180)=7),"GB-CHC-"&amp;I180,IF(LEN(I180)=6,"GB-CHC-"&amp;I180,"check_ID")))))))</f>
        <v>GB-CHC-1167478</v>
      </c>
      <c r="I180" s="1" t="str">
        <f>IF(ISBLANK('[1]#export'!H181),"",IF('[1]#export'!H181="N/A","",IF('[1]#export'!H181="Excepted","",IF(LEN('[1]#export'!H181)&lt;5,"",SUBSTITUTE('[1]#export'!H181," ","")))))</f>
        <v>1167478</v>
      </c>
      <c r="J180" s="1" t="str">
        <f>IF(ISBLANK('[1]#export'!D181),"",'[1]#export'!D181)</f>
        <v>Hampshire</v>
      </c>
      <c r="K180" s="1" t="str">
        <f>'[1]#export'!E181</f>
        <v>RG27 9PH</v>
      </c>
      <c r="L180" s="1" t="str">
        <f>IF(ISBLANK('[1]#export'!G181),"",'[1]#export'!G181)</f>
        <v>Anglican</v>
      </c>
      <c r="M180" s="2" t="str">
        <f>IF(ISBLANK('[1]#export'!I181),"",IF('[1]#export'!I181="Unlisted",'[1]#export'!I181,CONCATENATE("Grade "&amp;'[1]#export'!I181)))</f>
        <v>Grade I</v>
      </c>
      <c r="N180" s="1" t="str">
        <f>IF(ISBLANK('[1]#export'!F181),"",'[1]#export'!F181)</f>
        <v>Rural</v>
      </c>
      <c r="O180" s="1" t="str">
        <f>'[1]#export'!L181</f>
        <v>South East</v>
      </c>
      <c r="P180" s="1" t="str">
        <f>'[1]#export'!K181</f>
        <v>Partnership</v>
      </c>
      <c r="Q180" s="1" t="str">
        <f>'[1]#fixed_data'!$B$6</f>
        <v>GB-CHC-1119845</v>
      </c>
      <c r="R180" s="1" t="str">
        <f>'[1]#fixed_data'!$B$7</f>
        <v>National Churches Trust</v>
      </c>
      <c r="S180" s="1" t="str">
        <f>'[1]#fixed_data'!$B$5</f>
        <v>https://www.nationalchurchestrust.org/</v>
      </c>
      <c r="T180" s="4">
        <f ca="1">'[1]#fixed_data'!$B$4</f>
        <v>43812</v>
      </c>
    </row>
    <row r="181" spans="1:20" x14ac:dyDescent="0.25">
      <c r="A181" s="1" t="str">
        <f>CONCATENATE('[1]#fixed_data'!$B$2&amp;'[1]#export'!B182)</f>
        <v>360G-NatChurchTrust-9815</v>
      </c>
      <c r="B181" s="2" t="str">
        <f t="shared" si="2"/>
        <v>Partnership award to EWHURST, St Peter and St Paul</v>
      </c>
      <c r="C181" s="1" t="str">
        <f>SUBSTITUTE('[1]#export'!J182,"DUPLICATE RECORD FOR CINNAMON - ","")</f>
        <v>Roof repairs.</v>
      </c>
      <c r="D181" s="1">
        <f>'[1]#export'!M182</f>
        <v>7500</v>
      </c>
      <c r="E181" s="1" t="str">
        <f>'[1]#fixed_data'!$B$3</f>
        <v>GBP</v>
      </c>
      <c r="F181" s="3">
        <f>'[1]#export'!N182</f>
        <v>43412</v>
      </c>
      <c r="G181" s="1" t="str">
        <f>'[1]#export'!C182</f>
        <v>EWHURST, St Peter and St Paul</v>
      </c>
      <c r="H181" s="1" t="str">
        <f>IF('[1]360_data'!I181="",CONCATENATE('[1]#fixed_data'!$B$8&amp;'[1]#export'!A182),IF(LEFT(I181,2)="SC","GB-SC-"&amp;I181,IF(LEFT(I181,3)="NIC","GB-NIC-"&amp;SUBSTITUTE(I181,"NIC",""),IF(LEFT(I181,1)="X","GB-REV-"&amp;I181,IF(AND(LEFT(I181,1)="1",LEN(I181)=6),"GB-NIC-"&amp;I181,IF(AND(LEFT(I181,1)="1",LEN(I181)=7),"GB-CHC-"&amp;I181,IF(LEN(I181)=6,"GB-CHC-"&amp;I181,"check_ID")))))))</f>
        <v>360G-NatChurchTrust-ORG:8193</v>
      </c>
      <c r="I181" s="1" t="str">
        <f>IF(ISBLANK('[1]#export'!H182),"",IF('[1]#export'!H182="N/A","",IF('[1]#export'!H182="Excepted","",IF(LEN('[1]#export'!H182)&lt;5,"",SUBSTITUTE('[1]#export'!H182," ","")))))</f>
        <v/>
      </c>
      <c r="J181" s="1" t="str">
        <f>IF(ISBLANK('[1]#export'!D182),"",'[1]#export'!D182)</f>
        <v>Surrey</v>
      </c>
      <c r="K181" s="1" t="str">
        <f>'[1]#export'!E182</f>
        <v>GU6 7PX</v>
      </c>
      <c r="L181" s="1" t="str">
        <f>IF(ISBLANK('[1]#export'!G182),"",'[1]#export'!G182)</f>
        <v>Anglican</v>
      </c>
      <c r="M181" s="2" t="str">
        <f>IF(ISBLANK('[1]#export'!I182),"",IF('[1]#export'!I182="Unlisted",'[1]#export'!I182,CONCATENATE("Grade "&amp;'[1]#export'!I182)))</f>
        <v>Grade I</v>
      </c>
      <c r="N181" s="1" t="str">
        <f>IF(ISBLANK('[1]#export'!F182),"",'[1]#export'!F182)</f>
        <v>Rural</v>
      </c>
      <c r="O181" s="1" t="str">
        <f>'[1]#export'!L182</f>
        <v>South East</v>
      </c>
      <c r="P181" s="1" t="str">
        <f>'[1]#export'!K182</f>
        <v>Partnership</v>
      </c>
      <c r="Q181" s="1" t="str">
        <f>'[1]#fixed_data'!$B$6</f>
        <v>GB-CHC-1119845</v>
      </c>
      <c r="R181" s="1" t="str">
        <f>'[1]#fixed_data'!$B$7</f>
        <v>National Churches Trust</v>
      </c>
      <c r="S181" s="1" t="str">
        <f>'[1]#fixed_data'!$B$5</f>
        <v>https://www.nationalchurchestrust.org/</v>
      </c>
      <c r="T181" s="4">
        <f ca="1">'[1]#fixed_data'!$B$4</f>
        <v>43812</v>
      </c>
    </row>
    <row r="182" spans="1:20" x14ac:dyDescent="0.25">
      <c r="A182" s="1" t="str">
        <f>CONCATENATE('[1]#fixed_data'!$B$2&amp;'[1]#export'!B183)</f>
        <v>360G-NatChurchTrust-9818</v>
      </c>
      <c r="B182" s="2" t="str">
        <f t="shared" si="2"/>
        <v>Partnership award to BURROUGH ON THE HILL, St Mary</v>
      </c>
      <c r="C182" s="1" t="str">
        <f>SUBSTITUTE('[1]#export'!J183,"DUPLICATE RECORD FOR CINNAMON - ","")</f>
        <v>Repairs to roofs, masonry, rainwater goods and drainage</v>
      </c>
      <c r="D182" s="1">
        <f>'[1]#export'!M183</f>
        <v>2500</v>
      </c>
      <c r="E182" s="1" t="str">
        <f>'[1]#fixed_data'!$B$3</f>
        <v>GBP</v>
      </c>
      <c r="F182" s="3">
        <f>'[1]#export'!N183</f>
        <v>43412</v>
      </c>
      <c r="G182" s="1" t="str">
        <f>'[1]#export'!C183</f>
        <v>BURROUGH ON THE HILL, St Mary</v>
      </c>
      <c r="H182" s="1" t="str">
        <f>IF('[1]360_data'!I182="",CONCATENATE('[1]#fixed_data'!$B$8&amp;'[1]#export'!A183),IF(LEFT(I182,2)="SC","GB-SC-"&amp;I182,IF(LEFT(I182,3)="NIC","GB-NIC-"&amp;SUBSTITUTE(I182,"NIC",""),IF(LEFT(I182,1)="X","GB-REV-"&amp;I182,IF(AND(LEFT(I182,1)="1",LEN(I182)=6),"GB-NIC-"&amp;I182,IF(AND(LEFT(I182,1)="1",LEN(I182)=7),"GB-CHC-"&amp;I182,IF(LEN(I182)=6,"GB-CHC-"&amp;I182,"check_ID")))))))</f>
        <v>360G-NatChurchTrust-ORG:8194</v>
      </c>
      <c r="I182" s="1" t="str">
        <f>IF(ISBLANK('[1]#export'!H183),"",IF('[1]#export'!H183="N/A","",IF('[1]#export'!H183="Excepted","",IF(LEN('[1]#export'!H183)&lt;5,"",SUBSTITUTE('[1]#export'!H183," ","")))))</f>
        <v/>
      </c>
      <c r="J182" s="1" t="str">
        <f>IF(ISBLANK('[1]#export'!D183),"",'[1]#export'!D183)</f>
        <v>Leicestershire</v>
      </c>
      <c r="K182" s="1" t="str">
        <f>'[1]#export'!E183</f>
        <v>LE14 2JQ</v>
      </c>
      <c r="L182" s="1" t="str">
        <f>IF(ISBLANK('[1]#export'!G183),"",'[1]#export'!G183)</f>
        <v>Anglican</v>
      </c>
      <c r="M182" s="2" t="str">
        <f>IF(ISBLANK('[1]#export'!I183),"",IF('[1]#export'!I183="Unlisted",'[1]#export'!I183,CONCATENATE("Grade "&amp;'[1]#export'!I183)))</f>
        <v>Grade II*</v>
      </c>
      <c r="N182" s="1" t="str">
        <f>IF(ISBLANK('[1]#export'!F183),"",'[1]#export'!F183)</f>
        <v>Rural</v>
      </c>
      <c r="O182" s="1" t="str">
        <f>'[1]#export'!L183</f>
        <v>East Midlands</v>
      </c>
      <c r="P182" s="1" t="str">
        <f>'[1]#export'!K183</f>
        <v>Partnership</v>
      </c>
      <c r="Q182" s="1" t="str">
        <f>'[1]#fixed_data'!$B$6</f>
        <v>GB-CHC-1119845</v>
      </c>
      <c r="R182" s="1" t="str">
        <f>'[1]#fixed_data'!$B$7</f>
        <v>National Churches Trust</v>
      </c>
      <c r="S182" s="1" t="str">
        <f>'[1]#fixed_data'!$B$5</f>
        <v>https://www.nationalchurchestrust.org/</v>
      </c>
      <c r="T182" s="4">
        <f ca="1">'[1]#fixed_data'!$B$4</f>
        <v>43812</v>
      </c>
    </row>
    <row r="183" spans="1:20" x14ac:dyDescent="0.25">
      <c r="A183" s="1" t="str">
        <f>CONCATENATE('[1]#fixed_data'!$B$2&amp;'[1]#export'!B184)</f>
        <v>360G-NatChurchTrust-9824</v>
      </c>
      <c r="B183" s="2" t="str">
        <f t="shared" si="2"/>
        <v>Maintenance award to STONEY STANTON, St Michael</v>
      </c>
      <c r="C183" s="1" t="str">
        <f>SUBSTITUTE('[1]#export'!J184,"DUPLICATE RECORD FOR CINNAMON - ","")</f>
        <v>Raking out of old mortar and re-pointing of the stonework</v>
      </c>
      <c r="D183" s="1">
        <f>'[1]#export'!M184</f>
        <v>2595</v>
      </c>
      <c r="E183" s="1" t="str">
        <f>'[1]#fixed_data'!$B$3</f>
        <v>GBP</v>
      </c>
      <c r="F183" s="3">
        <f>'[1]#export'!N184</f>
        <v>43412</v>
      </c>
      <c r="G183" s="1" t="str">
        <f>'[1]#export'!C184</f>
        <v>STONEY STANTON, St Michael</v>
      </c>
      <c r="H183" s="1" t="str">
        <f>IF('[1]360_data'!I183="",CONCATENATE('[1]#fixed_data'!$B$8&amp;'[1]#export'!A184),IF(LEFT(I183,2)="SC","GB-SC-"&amp;I183,IF(LEFT(I183,3)="NIC","GB-NIC-"&amp;SUBSTITUTE(I183,"NIC",""),IF(LEFT(I183,1)="X","GB-REV-"&amp;I183,IF(AND(LEFT(I183,1)="1",LEN(I183)=6),"GB-NIC-"&amp;I183,IF(AND(LEFT(I183,1)="1",LEN(I183)=7),"GB-CHC-"&amp;I183,IF(LEN(I183)=6,"GB-CHC-"&amp;I183,"check_ID")))))))</f>
        <v>GB-CHC-1134504</v>
      </c>
      <c r="I183" s="1" t="str">
        <f>IF(ISBLANK('[1]#export'!H184),"",IF('[1]#export'!H184="N/A","",IF('[1]#export'!H184="Excepted","",IF(LEN('[1]#export'!H184)&lt;5,"",SUBSTITUTE('[1]#export'!H184," ","")))))</f>
        <v>1134504</v>
      </c>
      <c r="J183" s="1" t="str">
        <f>IF(ISBLANK('[1]#export'!D184),"",'[1]#export'!D184)</f>
        <v>Leicestershire</v>
      </c>
      <c r="K183" s="1" t="str">
        <f>'[1]#export'!E184</f>
        <v>LE9 4TH</v>
      </c>
      <c r="L183" s="1" t="str">
        <f>IF(ISBLANK('[1]#export'!G184),"",'[1]#export'!G184)</f>
        <v>Anglican</v>
      </c>
      <c r="M183" s="2" t="str">
        <f>IF(ISBLANK('[1]#export'!I184),"",IF('[1]#export'!I184="Unlisted",'[1]#export'!I184,CONCATENATE("Grade "&amp;'[1]#export'!I184)))</f>
        <v>Grade II*</v>
      </c>
      <c r="N183" s="1" t="str">
        <f>IF(ISBLANK('[1]#export'!F184),"",'[1]#export'!F184)</f>
        <v>Rural</v>
      </c>
      <c r="O183" s="1" t="str">
        <f>'[1]#export'!L184</f>
        <v>East Midlands</v>
      </c>
      <c r="P183" s="1" t="str">
        <f>'[1]#export'!K184</f>
        <v>Maintenance</v>
      </c>
      <c r="Q183" s="1" t="str">
        <f>'[1]#fixed_data'!$B$6</f>
        <v>GB-CHC-1119845</v>
      </c>
      <c r="R183" s="1" t="str">
        <f>'[1]#fixed_data'!$B$7</f>
        <v>National Churches Trust</v>
      </c>
      <c r="S183" s="1" t="str">
        <f>'[1]#fixed_data'!$B$5</f>
        <v>https://www.nationalchurchestrust.org/</v>
      </c>
      <c r="T183" s="4">
        <f ca="1">'[1]#fixed_data'!$B$4</f>
        <v>43812</v>
      </c>
    </row>
    <row r="184" spans="1:20" x14ac:dyDescent="0.25">
      <c r="A184" s="1" t="str">
        <f>CONCATENATE('[1]#fixed_data'!$B$2&amp;'[1]#export'!B185)</f>
        <v>360G-NatChurchTrust-9827</v>
      </c>
      <c r="B184" s="2" t="str">
        <f t="shared" si="2"/>
        <v>Maintenance award to CLIFFORD, St Edward King and Confessor</v>
      </c>
      <c r="C184" s="1" t="str">
        <f>SUBSTITUTE('[1]#export'!J185,"DUPLICATE RECORD FOR CINNAMON - ","")</f>
        <v>Asbestos removal</v>
      </c>
      <c r="D184" s="1">
        <f>'[1]#export'!M185</f>
        <v>3000</v>
      </c>
      <c r="E184" s="1" t="str">
        <f>'[1]#fixed_data'!$B$3</f>
        <v>GBP</v>
      </c>
      <c r="F184" s="3">
        <f>'[1]#export'!N185</f>
        <v>43412</v>
      </c>
      <c r="G184" s="1" t="str">
        <f>'[1]#export'!C185</f>
        <v>CLIFFORD, St Edward King and Confessor</v>
      </c>
      <c r="H184" s="1" t="str">
        <f>IF('[1]360_data'!I184="",CONCATENATE('[1]#fixed_data'!$B$8&amp;'[1]#export'!A185),IF(LEFT(I184,2)="SC","GB-SC-"&amp;I184,IF(LEFT(I184,3)="NIC","GB-NIC-"&amp;SUBSTITUTE(I184,"NIC",""),IF(LEFT(I184,1)="X","GB-REV-"&amp;I184,IF(AND(LEFT(I184,1)="1",LEN(I184)=6),"GB-NIC-"&amp;I184,IF(AND(LEFT(I184,1)="1",LEN(I184)=7),"GB-CHC-"&amp;I184,IF(LEN(I184)=6,"GB-CHC-"&amp;I184,"check_ID")))))))</f>
        <v>GB-CHC-249404</v>
      </c>
      <c r="I184" s="1" t="str">
        <f>IF(ISBLANK('[1]#export'!H185),"",IF('[1]#export'!H185="N/A","",IF('[1]#export'!H185="Excepted","",IF(LEN('[1]#export'!H185)&lt;5,"",SUBSTITUTE('[1]#export'!H185," ","")))))</f>
        <v>249404</v>
      </c>
      <c r="J184" s="1" t="str">
        <f>IF(ISBLANK('[1]#export'!D185),"",'[1]#export'!D185)</f>
        <v>West Yorkshire</v>
      </c>
      <c r="K184" s="1" t="str">
        <f>'[1]#export'!E185</f>
        <v>LS23 6HU</v>
      </c>
      <c r="L184" s="1" t="str">
        <f>IF(ISBLANK('[1]#export'!G185),"",'[1]#export'!G185)</f>
        <v>Roman Catholic</v>
      </c>
      <c r="M184" s="2" t="str">
        <f>IF(ISBLANK('[1]#export'!I185),"",IF('[1]#export'!I185="Unlisted",'[1]#export'!I185,CONCATENATE("Grade "&amp;'[1]#export'!I185)))</f>
        <v>Grade II</v>
      </c>
      <c r="N184" s="1" t="str">
        <f>IF(ISBLANK('[1]#export'!F185),"",'[1]#export'!F185)</f>
        <v>Rural</v>
      </c>
      <c r="O184" s="1" t="str">
        <f>'[1]#export'!L185</f>
        <v>Yorkshire</v>
      </c>
      <c r="P184" s="1" t="str">
        <f>'[1]#export'!K185</f>
        <v>Maintenance</v>
      </c>
      <c r="Q184" s="1" t="str">
        <f>'[1]#fixed_data'!$B$6</f>
        <v>GB-CHC-1119845</v>
      </c>
      <c r="R184" s="1" t="str">
        <f>'[1]#fixed_data'!$B$7</f>
        <v>National Churches Trust</v>
      </c>
      <c r="S184" s="1" t="str">
        <f>'[1]#fixed_data'!$B$5</f>
        <v>https://www.nationalchurchestrust.org/</v>
      </c>
      <c r="T184" s="4">
        <f ca="1">'[1]#fixed_data'!$B$4</f>
        <v>43812</v>
      </c>
    </row>
    <row r="185" spans="1:20" x14ac:dyDescent="0.25">
      <c r="A185" s="1" t="str">
        <f>CONCATENATE('[1]#fixed_data'!$B$2&amp;'[1]#export'!B186)</f>
        <v>360G-NatChurchTrust-9829</v>
      </c>
      <c r="B185" s="2" t="str">
        <f t="shared" si="2"/>
        <v>Maintenance award to SOUTHPORT, St Philip &amp; St Paul with Wesley</v>
      </c>
      <c r="C185" s="1" t="str">
        <f>SUBSTITUTE('[1]#export'!J186,"DUPLICATE RECORD FOR CINNAMON - ","")</f>
        <v>Repairs to clerestory windows and surrounding stonework</v>
      </c>
      <c r="D185" s="1">
        <f>'[1]#export'!M186</f>
        <v>3000</v>
      </c>
      <c r="E185" s="1" t="str">
        <f>'[1]#fixed_data'!$B$3</f>
        <v>GBP</v>
      </c>
      <c r="F185" s="3">
        <f>'[1]#export'!N186</f>
        <v>43412</v>
      </c>
      <c r="G185" s="1" t="str">
        <f>'[1]#export'!C186</f>
        <v>SOUTHPORT, St Philip &amp; St Paul with Wesley</v>
      </c>
      <c r="H185" s="1" t="str">
        <f>IF('[1]360_data'!I185="",CONCATENATE('[1]#fixed_data'!$B$8&amp;'[1]#export'!A186),IF(LEFT(I185,2)="SC","GB-SC-"&amp;I185,IF(LEFT(I185,3)="NIC","GB-NIC-"&amp;SUBSTITUTE(I185,"NIC",""),IF(LEFT(I185,1)="X","GB-REV-"&amp;I185,IF(AND(LEFT(I185,1)="1",LEN(I185)=6),"GB-NIC-"&amp;I185,IF(AND(LEFT(I185,1)="1",LEN(I185)=7),"GB-CHC-"&amp;I185,IF(LEN(I185)=6,"GB-CHC-"&amp;I185,"check_ID")))))))</f>
        <v>GB-CHC-1155030</v>
      </c>
      <c r="I185" s="1" t="str">
        <f>IF(ISBLANK('[1]#export'!H186),"",IF('[1]#export'!H186="N/A","",IF('[1]#export'!H186="Excepted","",IF(LEN('[1]#export'!H186)&lt;5,"",SUBSTITUTE('[1]#export'!H186," ","")))))</f>
        <v>1155030</v>
      </c>
      <c r="J185" s="1" t="str">
        <f>IF(ISBLANK('[1]#export'!D186),"",'[1]#export'!D186)</f>
        <v>Merseyside</v>
      </c>
      <c r="K185" s="1" t="str">
        <f>'[1]#export'!E186</f>
        <v>PR8 6QF</v>
      </c>
      <c r="L185" s="1" t="str">
        <f>IF(ISBLANK('[1]#export'!G186),"",'[1]#export'!G186)</f>
        <v>Anglican</v>
      </c>
      <c r="M185" s="2" t="str">
        <f>IF(ISBLANK('[1]#export'!I186),"",IF('[1]#export'!I186="Unlisted",'[1]#export'!I186,CONCATENATE("Grade "&amp;'[1]#export'!I186)))</f>
        <v>Grade II</v>
      </c>
      <c r="N185" s="1" t="str">
        <f>IF(ISBLANK('[1]#export'!F186),"",'[1]#export'!F186)</f>
        <v>Small town or suburb</v>
      </c>
      <c r="O185" s="1" t="str">
        <f>'[1]#export'!L186</f>
        <v>North West</v>
      </c>
      <c r="P185" s="1" t="str">
        <f>'[1]#export'!K186</f>
        <v>Maintenance</v>
      </c>
      <c r="Q185" s="1" t="str">
        <f>'[1]#fixed_data'!$B$6</f>
        <v>GB-CHC-1119845</v>
      </c>
      <c r="R185" s="1" t="str">
        <f>'[1]#fixed_data'!$B$7</f>
        <v>National Churches Trust</v>
      </c>
      <c r="S185" s="1" t="str">
        <f>'[1]#fixed_data'!$B$5</f>
        <v>https://www.nationalchurchestrust.org/</v>
      </c>
      <c r="T185" s="4">
        <f ca="1">'[1]#fixed_data'!$B$4</f>
        <v>43812</v>
      </c>
    </row>
    <row r="186" spans="1:20" x14ac:dyDescent="0.25">
      <c r="A186" s="1" t="str">
        <f>CONCATENATE('[1]#fixed_data'!$B$2&amp;'[1]#export'!B187)</f>
        <v>360G-NatChurchTrust-9831</v>
      </c>
      <c r="B186" s="2" t="str">
        <f t="shared" si="2"/>
        <v>Maintenance award to MONKS RISBOROUGH, St Dunstan</v>
      </c>
      <c r="C186" s="1" t="str">
        <f>SUBSTITUTE('[1]#export'!J187,"DUPLICATE RECORD FOR CINNAMON - ","")</f>
        <v>Repairs to the stonework</v>
      </c>
      <c r="D186" s="1">
        <f>'[1]#export'!M187</f>
        <v>3000</v>
      </c>
      <c r="E186" s="1" t="str">
        <f>'[1]#fixed_data'!$B$3</f>
        <v>GBP</v>
      </c>
      <c r="F186" s="3">
        <f>'[1]#export'!N187</f>
        <v>43412</v>
      </c>
      <c r="G186" s="1" t="str">
        <f>'[1]#export'!C187</f>
        <v>MONKS RISBOROUGH, St Dunstan</v>
      </c>
      <c r="H186" s="1" t="str">
        <f>IF('[1]360_data'!I186="",CONCATENATE('[1]#fixed_data'!$B$8&amp;'[1]#export'!A187),IF(LEFT(I186,2)="SC","GB-SC-"&amp;I186,IF(LEFT(I186,3)="NIC","GB-NIC-"&amp;SUBSTITUTE(I186,"NIC",""),IF(LEFT(I186,1)="X","GB-REV-"&amp;I186,IF(AND(LEFT(I186,1)="1",LEN(I186)=6),"GB-NIC-"&amp;I186,IF(AND(LEFT(I186,1)="1",LEN(I186)=7),"GB-CHC-"&amp;I186,IF(LEN(I186)=6,"GB-CHC-"&amp;I186,"check_ID")))))))</f>
        <v>GB-CHC-1153869</v>
      </c>
      <c r="I186" s="1" t="str">
        <f>IF(ISBLANK('[1]#export'!H187),"",IF('[1]#export'!H187="N/A","",IF('[1]#export'!H187="Excepted","",IF(LEN('[1]#export'!H187)&lt;5,"",SUBSTITUTE('[1]#export'!H187," ","")))))</f>
        <v>1153869</v>
      </c>
      <c r="J186" s="1" t="str">
        <f>IF(ISBLANK('[1]#export'!D187),"",'[1]#export'!D187)</f>
        <v>Buckinghamshire</v>
      </c>
      <c r="K186" s="1" t="str">
        <f>'[1]#export'!E187</f>
        <v>HP27 9JE</v>
      </c>
      <c r="L186" s="1" t="str">
        <f>IF(ISBLANK('[1]#export'!G187),"",'[1]#export'!G187)</f>
        <v>Anglican</v>
      </c>
      <c r="M186" s="2" t="str">
        <f>IF(ISBLANK('[1]#export'!I187),"",IF('[1]#export'!I187="Unlisted",'[1]#export'!I187,CONCATENATE("Grade "&amp;'[1]#export'!I187)))</f>
        <v>Grade I</v>
      </c>
      <c r="N186" s="1" t="str">
        <f>IF(ISBLANK('[1]#export'!F187),"",'[1]#export'!F187)</f>
        <v>Small town or suburb</v>
      </c>
      <c r="O186" s="1" t="str">
        <f>'[1]#export'!L187</f>
        <v>South East</v>
      </c>
      <c r="P186" s="1" t="str">
        <f>'[1]#export'!K187</f>
        <v>Maintenance</v>
      </c>
      <c r="Q186" s="1" t="str">
        <f>'[1]#fixed_data'!$B$6</f>
        <v>GB-CHC-1119845</v>
      </c>
      <c r="R186" s="1" t="str">
        <f>'[1]#fixed_data'!$B$7</f>
        <v>National Churches Trust</v>
      </c>
      <c r="S186" s="1" t="str">
        <f>'[1]#fixed_data'!$B$5</f>
        <v>https://www.nationalchurchestrust.org/</v>
      </c>
      <c r="T186" s="4">
        <f ca="1">'[1]#fixed_data'!$B$4</f>
        <v>43812</v>
      </c>
    </row>
    <row r="187" spans="1:20" x14ac:dyDescent="0.25">
      <c r="A187" s="1" t="str">
        <f>CONCATENATE('[1]#fixed_data'!$B$2&amp;'[1]#export'!B188)</f>
        <v>360G-NatChurchTrust-9833</v>
      </c>
      <c r="B187" s="2" t="str">
        <f t="shared" si="2"/>
        <v>Maintenance award to LUTON, St John the Evangelist</v>
      </c>
      <c r="C187" s="1" t="str">
        <f>SUBSTITUTE('[1]#export'!J188,"DUPLICATE RECORD FOR CINNAMON - ","")</f>
        <v>Replace all guttering and addition of new downpipes</v>
      </c>
      <c r="D187" s="1">
        <f>'[1]#export'!M188</f>
        <v>3000</v>
      </c>
      <c r="E187" s="1" t="str">
        <f>'[1]#fixed_data'!$B$3</f>
        <v>GBP</v>
      </c>
      <c r="F187" s="3">
        <f>'[1]#export'!N188</f>
        <v>43412</v>
      </c>
      <c r="G187" s="1" t="str">
        <f>'[1]#export'!C188</f>
        <v>LUTON, St John the Evangelist</v>
      </c>
      <c r="H187" s="1" t="str">
        <f>IF('[1]360_data'!I187="",CONCATENATE('[1]#fixed_data'!$B$8&amp;'[1]#export'!A188),IF(LEFT(I187,2)="SC","GB-SC-"&amp;I187,IF(LEFT(I187,3)="NIC","GB-NIC-"&amp;SUBSTITUTE(I187,"NIC",""),IF(LEFT(I187,1)="X","GB-REV-"&amp;I187,IF(AND(LEFT(I187,1)="1",LEN(I187)=6),"GB-NIC-"&amp;I187,IF(AND(LEFT(I187,1)="1",LEN(I187)=7),"GB-CHC-"&amp;I187,IF(LEN(I187)=6,"GB-CHC-"&amp;I187,"check_ID")))))))</f>
        <v>360G-NatChurchTrust-ORG:8209</v>
      </c>
      <c r="I187" s="1" t="str">
        <f>IF(ISBLANK('[1]#export'!H188),"",IF('[1]#export'!H188="N/A","",IF('[1]#export'!H188="Excepted","",IF(LEN('[1]#export'!H188)&lt;5,"",SUBSTITUTE('[1]#export'!H188," ","")))))</f>
        <v/>
      </c>
      <c r="J187" s="1" t="str">
        <f>IF(ISBLANK('[1]#export'!D188),"",'[1]#export'!D188)</f>
        <v>Devon</v>
      </c>
      <c r="K187" s="1" t="str">
        <f>'[1]#export'!E188</f>
        <v>TQ13 0BN</v>
      </c>
      <c r="L187" s="1" t="str">
        <f>IF(ISBLANK('[1]#export'!G188),"",'[1]#export'!G188)</f>
        <v>Anglican</v>
      </c>
      <c r="M187" s="2" t="str">
        <f>IF(ISBLANK('[1]#export'!I188),"",IF('[1]#export'!I188="Unlisted",'[1]#export'!I188,CONCATENATE("Grade "&amp;'[1]#export'!I188)))</f>
        <v>Grade II</v>
      </c>
      <c r="N187" s="1" t="str">
        <f>IF(ISBLANK('[1]#export'!F188),"",'[1]#export'!F188)</f>
        <v>Rural</v>
      </c>
      <c r="O187" s="1" t="str">
        <f>'[1]#export'!L188</f>
        <v>South West</v>
      </c>
      <c r="P187" s="1" t="str">
        <f>'[1]#export'!K188</f>
        <v>Maintenance</v>
      </c>
      <c r="Q187" s="1" t="str">
        <f>'[1]#fixed_data'!$B$6</f>
        <v>GB-CHC-1119845</v>
      </c>
      <c r="R187" s="1" t="str">
        <f>'[1]#fixed_data'!$B$7</f>
        <v>National Churches Trust</v>
      </c>
      <c r="S187" s="1" t="str">
        <f>'[1]#fixed_data'!$B$5</f>
        <v>https://www.nationalchurchestrust.org/</v>
      </c>
      <c r="T187" s="4">
        <f ca="1">'[1]#fixed_data'!$B$4</f>
        <v>43812</v>
      </c>
    </row>
    <row r="188" spans="1:20" x14ac:dyDescent="0.25">
      <c r="A188" s="1" t="str">
        <f>CONCATENATE('[1]#fixed_data'!$B$2&amp;'[1]#export'!B189)</f>
        <v>360G-NatChurchTrust-9843</v>
      </c>
      <c r="B188" s="2" t="str">
        <f t="shared" si="2"/>
        <v>Maintenance award to PRESTON, Shrine Church of Saint Walburge</v>
      </c>
      <c r="C188" s="1" t="str">
        <f>SUBSTITUTE('[1]#export'!J189,"DUPLICATE RECORD FOR CINNAMON - ","")</f>
        <v>Repair dry rot and address cause</v>
      </c>
      <c r="D188" s="1">
        <f>'[1]#export'!M189</f>
        <v>3000</v>
      </c>
      <c r="E188" s="1" t="str">
        <f>'[1]#fixed_data'!$B$3</f>
        <v>GBP</v>
      </c>
      <c r="F188" s="3">
        <f>'[1]#export'!N189</f>
        <v>43412</v>
      </c>
      <c r="G188" s="1" t="str">
        <f>'[1]#export'!C189</f>
        <v>PRESTON, Shrine Church of Saint Walburge</v>
      </c>
      <c r="H188" s="1" t="str">
        <f>IF('[1]360_data'!I188="",CONCATENATE('[1]#fixed_data'!$B$8&amp;'[1]#export'!A189),IF(LEFT(I188,2)="SC","GB-SC-"&amp;I188,IF(LEFT(I188,3)="NIC","GB-NIC-"&amp;SUBSTITUTE(I188,"NIC",""),IF(LEFT(I188,1)="X","GB-REV-"&amp;I188,IF(AND(LEFT(I188,1)="1",LEN(I188)=6),"GB-NIC-"&amp;I188,IF(AND(LEFT(I188,1)="1",LEN(I188)=7),"GB-CHC-"&amp;I188,IF(LEN(I188)=6,"GB-CHC-"&amp;I188,"check_ID")))))))</f>
        <v>GB-CHC-1144783</v>
      </c>
      <c r="I188" s="1" t="str">
        <f>IF(ISBLANK('[1]#export'!H189),"",IF('[1]#export'!H189="N/A","",IF('[1]#export'!H189="Excepted","",IF(LEN('[1]#export'!H189)&lt;5,"",SUBSTITUTE('[1]#export'!H189," ","")))))</f>
        <v>1144783</v>
      </c>
      <c r="J188" s="1" t="str">
        <f>IF(ISBLANK('[1]#export'!D189),"",'[1]#export'!D189)</f>
        <v>Lancashire</v>
      </c>
      <c r="K188" s="1" t="str">
        <f>'[1]#export'!E189</f>
        <v>PR2 2QE</v>
      </c>
      <c r="L188" s="1" t="str">
        <f>IF(ISBLANK('[1]#export'!G189),"",'[1]#export'!G189)</f>
        <v>Roman Catholic</v>
      </c>
      <c r="M188" s="2" t="str">
        <f>IF(ISBLANK('[1]#export'!I189),"",IF('[1]#export'!I189="Unlisted",'[1]#export'!I189,CONCATENATE("Grade "&amp;'[1]#export'!I189)))</f>
        <v>Grade I</v>
      </c>
      <c r="N188" s="1" t="str">
        <f>IF(ISBLANK('[1]#export'!F189),"",'[1]#export'!F189)</f>
        <v>Urban</v>
      </c>
      <c r="O188" s="1" t="str">
        <f>'[1]#export'!L189</f>
        <v>North West</v>
      </c>
      <c r="P188" s="1" t="str">
        <f>'[1]#export'!K189</f>
        <v>Maintenance</v>
      </c>
      <c r="Q188" s="1" t="str">
        <f>'[1]#fixed_data'!$B$6</f>
        <v>GB-CHC-1119845</v>
      </c>
      <c r="R188" s="1" t="str">
        <f>'[1]#fixed_data'!$B$7</f>
        <v>National Churches Trust</v>
      </c>
      <c r="S188" s="1" t="str">
        <f>'[1]#fixed_data'!$B$5</f>
        <v>https://www.nationalchurchestrust.org/</v>
      </c>
      <c r="T188" s="4">
        <f ca="1">'[1]#fixed_data'!$B$4</f>
        <v>43812</v>
      </c>
    </row>
    <row r="189" spans="1:20" x14ac:dyDescent="0.25">
      <c r="A189" s="1" t="str">
        <f>CONCATENATE('[1]#fixed_data'!$B$2&amp;'[1]#export'!B190)</f>
        <v>360G-NatChurchTrust-9844</v>
      </c>
      <c r="B189" s="2" t="str">
        <f t="shared" si="2"/>
        <v>Maintenance award to FARLAM, St Thomas a Beckett</v>
      </c>
      <c r="C189" s="1" t="str">
        <f>SUBSTITUTE('[1]#export'!J190,"DUPLICATE RECORD FOR CINNAMON - ","")</f>
        <v>Patch and repair work to the chancel, kitchen and vestry roof</v>
      </c>
      <c r="D189" s="1">
        <f>'[1]#export'!M190</f>
        <v>512</v>
      </c>
      <c r="E189" s="1" t="str">
        <f>'[1]#fixed_data'!$B$3</f>
        <v>GBP</v>
      </c>
      <c r="F189" s="3">
        <f>'[1]#export'!N190</f>
        <v>43412</v>
      </c>
      <c r="G189" s="1" t="str">
        <f>'[1]#export'!C190</f>
        <v>FARLAM, St Thomas a Beckett</v>
      </c>
      <c r="H189" s="1" t="str">
        <f>IF('[1]360_data'!I189="",CONCATENATE('[1]#fixed_data'!$B$8&amp;'[1]#export'!A190),IF(LEFT(I189,2)="SC","GB-SC-"&amp;I189,IF(LEFT(I189,3)="NIC","GB-NIC-"&amp;SUBSTITUTE(I189,"NIC",""),IF(LEFT(I189,1)="X","GB-REV-"&amp;I189,IF(AND(LEFT(I189,1)="1",LEN(I189)=6),"GB-NIC-"&amp;I189,IF(AND(LEFT(I189,1)="1",LEN(I189)=7),"GB-CHC-"&amp;I189,IF(LEN(I189)=6,"GB-CHC-"&amp;I189,"check_ID")))))))</f>
        <v>360G-NatChurchTrust-ORG:8220</v>
      </c>
      <c r="I189" s="1" t="str">
        <f>IF(ISBLANK('[1]#export'!H190),"",IF('[1]#export'!H190="N/A","",IF('[1]#export'!H190="Excepted","",IF(LEN('[1]#export'!H190)&lt;5,"",SUBSTITUTE('[1]#export'!H190," ","")))))</f>
        <v/>
      </c>
      <c r="J189" s="1" t="str">
        <f>IF(ISBLANK('[1]#export'!D190),"",'[1]#export'!D190)</f>
        <v>Cumbria</v>
      </c>
      <c r="K189" s="1" t="str">
        <f>'[1]#export'!E190</f>
        <v>CA8 1JL</v>
      </c>
      <c r="L189" s="1" t="str">
        <f>IF(ISBLANK('[1]#export'!G190),"",'[1]#export'!G190)</f>
        <v>Anglican</v>
      </c>
      <c r="M189" s="2" t="str">
        <f>IF(ISBLANK('[1]#export'!I190),"",IF('[1]#export'!I190="Unlisted",'[1]#export'!I190,CONCATENATE("Grade "&amp;'[1]#export'!I190)))</f>
        <v>Grade II</v>
      </c>
      <c r="N189" s="1" t="str">
        <f>IF(ISBLANK('[1]#export'!F190),"",'[1]#export'!F190)</f>
        <v>Rural</v>
      </c>
      <c r="O189" s="1" t="str">
        <f>'[1]#export'!L190</f>
        <v>North West</v>
      </c>
      <c r="P189" s="1" t="str">
        <f>'[1]#export'!K190</f>
        <v>Maintenance</v>
      </c>
      <c r="Q189" s="1" t="str">
        <f>'[1]#fixed_data'!$B$6</f>
        <v>GB-CHC-1119845</v>
      </c>
      <c r="R189" s="1" t="str">
        <f>'[1]#fixed_data'!$B$7</f>
        <v>National Churches Trust</v>
      </c>
      <c r="S189" s="1" t="str">
        <f>'[1]#fixed_data'!$B$5</f>
        <v>https://www.nationalchurchestrust.org/</v>
      </c>
      <c r="T189" s="4">
        <f ca="1">'[1]#fixed_data'!$B$4</f>
        <v>43812</v>
      </c>
    </row>
    <row r="190" spans="1:20" x14ac:dyDescent="0.25">
      <c r="A190" s="1" t="str">
        <f>CONCATENATE('[1]#fixed_data'!$B$2&amp;'[1]#export'!B191)</f>
        <v>360G-NatChurchTrust-9845</v>
      </c>
      <c r="B190" s="2" t="str">
        <f t="shared" si="2"/>
        <v>Maintenance award to ASKRIGG, St Oswald</v>
      </c>
      <c r="C190" s="1" t="str">
        <f>SUBSTITUTE('[1]#export'!J191,"DUPLICATE RECORD FOR CINNAMON - ","")</f>
        <v>Essential repairs to walls of accessible toilet to prevent worsening damp.</v>
      </c>
      <c r="D190" s="1">
        <f>'[1]#export'!M191</f>
        <v>1900</v>
      </c>
      <c r="E190" s="1" t="str">
        <f>'[1]#fixed_data'!$B$3</f>
        <v>GBP</v>
      </c>
      <c r="F190" s="3">
        <f>'[1]#export'!N191</f>
        <v>43412</v>
      </c>
      <c r="G190" s="1" t="str">
        <f>'[1]#export'!C191</f>
        <v>ASKRIGG, St Oswald</v>
      </c>
      <c r="H190" s="1" t="str">
        <f>IF('[1]360_data'!I190="",CONCATENATE('[1]#fixed_data'!$B$8&amp;'[1]#export'!A191),IF(LEFT(I190,2)="SC","GB-SC-"&amp;I190,IF(LEFT(I190,3)="NIC","GB-NIC-"&amp;SUBSTITUTE(I190,"NIC",""),IF(LEFT(I190,1)="X","GB-REV-"&amp;I190,IF(AND(LEFT(I190,1)="1",LEN(I190)=6),"GB-NIC-"&amp;I190,IF(AND(LEFT(I190,1)="1",LEN(I190)=7),"GB-CHC-"&amp;I190,IF(LEN(I190)=6,"GB-CHC-"&amp;I190,"check_ID")))))))</f>
        <v>360G-NatChurchTrust-ORG:8221</v>
      </c>
      <c r="I190" s="1" t="str">
        <f>IF(ISBLANK('[1]#export'!H191),"",IF('[1]#export'!H191="N/A","",IF('[1]#export'!H191="Excepted","",IF(LEN('[1]#export'!H191)&lt;5,"",SUBSTITUTE('[1]#export'!H191," ","")))))</f>
        <v/>
      </c>
      <c r="J190" s="1" t="str">
        <f>IF(ISBLANK('[1]#export'!D191),"",'[1]#export'!D191)</f>
        <v>North Yorkshire</v>
      </c>
      <c r="K190" s="1" t="str">
        <f>'[1]#export'!E191</f>
        <v>DL8 3HG</v>
      </c>
      <c r="L190" s="1" t="str">
        <f>IF(ISBLANK('[1]#export'!G191),"",'[1]#export'!G191)</f>
        <v>Anglican</v>
      </c>
      <c r="M190" s="2" t="str">
        <f>IF(ISBLANK('[1]#export'!I191),"",IF('[1]#export'!I191="Unlisted",'[1]#export'!I191,CONCATENATE("Grade "&amp;'[1]#export'!I191)))</f>
        <v>Grade I</v>
      </c>
      <c r="N190" s="1" t="str">
        <f>IF(ISBLANK('[1]#export'!F191),"",'[1]#export'!F191)</f>
        <v>Rural</v>
      </c>
      <c r="O190" s="1" t="str">
        <f>'[1]#export'!L191</f>
        <v>Yorkshire</v>
      </c>
      <c r="P190" s="1" t="str">
        <f>'[1]#export'!K191</f>
        <v>Maintenance</v>
      </c>
      <c r="Q190" s="1" t="str">
        <f>'[1]#fixed_data'!$B$6</f>
        <v>GB-CHC-1119845</v>
      </c>
      <c r="R190" s="1" t="str">
        <f>'[1]#fixed_data'!$B$7</f>
        <v>National Churches Trust</v>
      </c>
      <c r="S190" s="1" t="str">
        <f>'[1]#fixed_data'!$B$5</f>
        <v>https://www.nationalchurchestrust.org/</v>
      </c>
      <c r="T190" s="4">
        <f ca="1">'[1]#fixed_data'!$B$4</f>
        <v>43812</v>
      </c>
    </row>
    <row r="191" spans="1:20" x14ac:dyDescent="0.25">
      <c r="A191" s="1" t="str">
        <f>CONCATENATE('[1]#fixed_data'!$B$2&amp;'[1]#export'!B192)</f>
        <v>360G-NatChurchTrust-9846</v>
      </c>
      <c r="B191" s="2" t="str">
        <f t="shared" si="2"/>
        <v>Maintenance award to CHELTENHAM, St Paul</v>
      </c>
      <c r="C191" s="1" t="str">
        <f>SUBSTITUTE('[1]#export'!J192,"DUPLICATE RECORD FOR CINNAMON - ","")</f>
        <v>Repairs and maintenance to roof, flashings and gulleys.</v>
      </c>
      <c r="D191" s="1">
        <f>'[1]#export'!M192</f>
        <v>1250</v>
      </c>
      <c r="E191" s="1" t="str">
        <f>'[1]#fixed_data'!$B$3</f>
        <v>GBP</v>
      </c>
      <c r="F191" s="3">
        <f>'[1]#export'!N192</f>
        <v>43412</v>
      </c>
      <c r="G191" s="1" t="str">
        <f>'[1]#export'!C192</f>
        <v>CHELTENHAM, St Paul</v>
      </c>
      <c r="H191" s="1" t="str">
        <f>IF('[1]360_data'!I191="",CONCATENATE('[1]#fixed_data'!$B$8&amp;'[1]#export'!A192),IF(LEFT(I191,2)="SC","GB-SC-"&amp;I191,IF(LEFT(I191,3)="NIC","GB-NIC-"&amp;SUBSTITUTE(I191,"NIC",""),IF(LEFT(I191,1)="X","GB-REV-"&amp;I191,IF(AND(LEFT(I191,1)="1",LEN(I191)=6),"GB-NIC-"&amp;I191,IF(AND(LEFT(I191,1)="1",LEN(I191)=7),"GB-CHC-"&amp;I191,IF(LEN(I191)=6,"GB-CHC-"&amp;I191,"check_ID")))))))</f>
        <v>GB-CHC-1130330</v>
      </c>
      <c r="I191" s="1" t="str">
        <f>IF(ISBLANK('[1]#export'!H192),"",IF('[1]#export'!H192="N/A","",IF('[1]#export'!H192="Excepted","",IF(LEN('[1]#export'!H192)&lt;5,"",SUBSTITUTE('[1]#export'!H192," ","")))))</f>
        <v>1130330</v>
      </c>
      <c r="J191" s="1" t="str">
        <f>IF(ISBLANK('[1]#export'!D192),"",'[1]#export'!D192)</f>
        <v>Gloucestershire</v>
      </c>
      <c r="K191" s="1" t="str">
        <f>'[1]#export'!E192</f>
        <v>GL504EZ</v>
      </c>
      <c r="L191" s="1" t="str">
        <f>IF(ISBLANK('[1]#export'!G192),"",'[1]#export'!G192)</f>
        <v>Anglican</v>
      </c>
      <c r="M191" s="2" t="str">
        <f>IF(ISBLANK('[1]#export'!I192),"",IF('[1]#export'!I192="Unlisted",'[1]#export'!I192,CONCATENATE("Grade "&amp;'[1]#export'!I192)))</f>
        <v>Grade II*</v>
      </c>
      <c r="N191" s="1" t="str">
        <f>IF(ISBLANK('[1]#export'!F192),"",'[1]#export'!F192)</f>
        <v>Urban</v>
      </c>
      <c r="O191" s="1" t="str">
        <f>'[1]#export'!L192</f>
        <v>South West</v>
      </c>
      <c r="P191" s="1" t="str">
        <f>'[1]#export'!K192</f>
        <v>Maintenance</v>
      </c>
      <c r="Q191" s="1" t="str">
        <f>'[1]#fixed_data'!$B$6</f>
        <v>GB-CHC-1119845</v>
      </c>
      <c r="R191" s="1" t="str">
        <f>'[1]#fixed_data'!$B$7</f>
        <v>National Churches Trust</v>
      </c>
      <c r="S191" s="1" t="str">
        <f>'[1]#fixed_data'!$B$5</f>
        <v>https://www.nationalchurchestrust.org/</v>
      </c>
      <c r="T191" s="4">
        <f ca="1">'[1]#fixed_data'!$B$4</f>
        <v>43812</v>
      </c>
    </row>
    <row r="192" spans="1:20" x14ac:dyDescent="0.25">
      <c r="A192" s="1" t="str">
        <f>CONCATENATE('[1]#fixed_data'!$B$2&amp;'[1]#export'!B193)</f>
        <v>360G-NatChurchTrust-9849</v>
      </c>
      <c r="B192" s="2" t="str">
        <f t="shared" si="2"/>
        <v>Maintenance award to CROYDON CUM CLOPTON, All Saints</v>
      </c>
      <c r="C192" s="1" t="str">
        <f>SUBSTITUTE('[1]#export'!J193,"DUPLICATE RECORD FOR CINNAMON - ","")</f>
        <v>Repairs to the nave roof - ridge, verge and flashings; Repairs to the tower/nave abutment; Chancel gable_x000D_
capping;</v>
      </c>
      <c r="D192" s="1">
        <f>'[1]#export'!M193</f>
        <v>1700</v>
      </c>
      <c r="E192" s="1" t="str">
        <f>'[1]#fixed_data'!$B$3</f>
        <v>GBP</v>
      </c>
      <c r="F192" s="3">
        <f>'[1]#export'!N193</f>
        <v>43412</v>
      </c>
      <c r="G192" s="1" t="str">
        <f>'[1]#export'!C193</f>
        <v>CROYDON CUM CLOPTON, All Saints</v>
      </c>
      <c r="H192" s="1" t="str">
        <f>IF('[1]360_data'!I192="",CONCATENATE('[1]#fixed_data'!$B$8&amp;'[1]#export'!A193),IF(LEFT(I192,2)="SC","GB-SC-"&amp;I192,IF(LEFT(I192,3)="NIC","GB-NIC-"&amp;SUBSTITUTE(I192,"NIC",""),IF(LEFT(I192,1)="X","GB-REV-"&amp;I192,IF(AND(LEFT(I192,1)="1",LEN(I192)=6),"GB-NIC-"&amp;I192,IF(AND(LEFT(I192,1)="1",LEN(I192)=7),"GB-CHC-"&amp;I192,IF(LEN(I192)=6,"GB-CHC-"&amp;I192,"check_ID")))))))</f>
        <v>360G-NatChurchTrust-ORG:8225</v>
      </c>
      <c r="I192" s="1" t="str">
        <f>IF(ISBLANK('[1]#export'!H193),"",IF('[1]#export'!H193="N/A","",IF('[1]#export'!H193="Excepted","",IF(LEN('[1]#export'!H193)&lt;5,"",SUBSTITUTE('[1]#export'!H193," ","")))))</f>
        <v/>
      </c>
      <c r="J192" s="1" t="str">
        <f>IF(ISBLANK('[1]#export'!D193),"",'[1]#export'!D193)</f>
        <v>Hertfordshire</v>
      </c>
      <c r="K192" s="1" t="str">
        <f>'[1]#export'!E193</f>
        <v>SG8 0DL</v>
      </c>
      <c r="L192" s="1" t="str">
        <f>IF(ISBLANK('[1]#export'!G193),"",'[1]#export'!G193)</f>
        <v>Anglican</v>
      </c>
      <c r="M192" s="2" t="str">
        <f>IF(ISBLANK('[1]#export'!I193),"",IF('[1]#export'!I193="Unlisted",'[1]#export'!I193,CONCATENATE("Grade "&amp;'[1]#export'!I193)))</f>
        <v>Grade II*</v>
      </c>
      <c r="N192" s="1" t="str">
        <f>IF(ISBLANK('[1]#export'!F193),"",'[1]#export'!F193)</f>
        <v>Rural</v>
      </c>
      <c r="O192" s="1" t="str">
        <f>'[1]#export'!L193</f>
        <v>East of England</v>
      </c>
      <c r="P192" s="1" t="str">
        <f>'[1]#export'!K193</f>
        <v>Maintenance</v>
      </c>
      <c r="Q192" s="1" t="str">
        <f>'[1]#fixed_data'!$B$6</f>
        <v>GB-CHC-1119845</v>
      </c>
      <c r="R192" s="1" t="str">
        <f>'[1]#fixed_data'!$B$7</f>
        <v>National Churches Trust</v>
      </c>
      <c r="S192" s="1" t="str">
        <f>'[1]#fixed_data'!$B$5</f>
        <v>https://www.nationalchurchestrust.org/</v>
      </c>
      <c r="T192" s="4">
        <f ca="1">'[1]#fixed_data'!$B$4</f>
        <v>43812</v>
      </c>
    </row>
    <row r="193" spans="1:20" x14ac:dyDescent="0.25">
      <c r="A193" s="1" t="str">
        <f>CONCATENATE('[1]#fixed_data'!$B$2&amp;'[1]#export'!B194)</f>
        <v>360G-NatChurchTrust-9850</v>
      </c>
      <c r="B193" s="2" t="str">
        <f t="shared" si="2"/>
        <v>Maintenance award to WHIXLEY, Church of the Ascension</v>
      </c>
      <c r="C193" s="1" t="str">
        <f>SUBSTITUTE('[1]#export'!J194,"DUPLICATE RECORD FOR CINNAMON - ","")</f>
        <v>Stonework replacement to two aisle windows which are severely weathered</v>
      </c>
      <c r="D193" s="1">
        <f>'[1]#export'!M194</f>
        <v>3000</v>
      </c>
      <c r="E193" s="1" t="str">
        <f>'[1]#fixed_data'!$B$3</f>
        <v>GBP</v>
      </c>
      <c r="F193" s="3">
        <f>'[1]#export'!N194</f>
        <v>43412</v>
      </c>
      <c r="G193" s="1" t="str">
        <f>'[1]#export'!C194</f>
        <v>WHIXLEY, Church of the Ascension</v>
      </c>
      <c r="H193" s="1" t="str">
        <f>IF('[1]360_data'!I193="",CONCATENATE('[1]#fixed_data'!$B$8&amp;'[1]#export'!A194),IF(LEFT(I193,2)="SC","GB-SC-"&amp;I193,IF(LEFT(I193,3)="NIC","GB-NIC-"&amp;SUBSTITUTE(I193,"NIC",""),IF(LEFT(I193,1)="X","GB-REV-"&amp;I193,IF(AND(LEFT(I193,1)="1",LEN(I193)=6),"GB-NIC-"&amp;I193,IF(AND(LEFT(I193,1)="1",LEN(I193)=7),"GB-CHC-"&amp;I193,IF(LEN(I193)=6,"GB-CHC-"&amp;I193,"check_ID")))))))</f>
        <v>360G-NatChurchTrust-ORG:8226</v>
      </c>
      <c r="I193" s="1" t="str">
        <f>IF(ISBLANK('[1]#export'!H194),"",IF('[1]#export'!H194="N/A","",IF('[1]#export'!H194="Excepted","",IF(LEN('[1]#export'!H194)&lt;5,"",SUBSTITUTE('[1]#export'!H194," ","")))))</f>
        <v/>
      </c>
      <c r="J193" s="1" t="str">
        <f>IF(ISBLANK('[1]#export'!D194),"",'[1]#export'!D194)</f>
        <v>North Yorkshire</v>
      </c>
      <c r="K193" s="1" t="str">
        <f>'[1]#export'!E194</f>
        <v>YO26 8AR</v>
      </c>
      <c r="L193" s="1" t="str">
        <f>IF(ISBLANK('[1]#export'!G194),"",'[1]#export'!G194)</f>
        <v>Anglican</v>
      </c>
      <c r="M193" s="2" t="str">
        <f>IF(ISBLANK('[1]#export'!I194),"",IF('[1]#export'!I194="Unlisted",'[1]#export'!I194,CONCATENATE("Grade "&amp;'[1]#export'!I194)))</f>
        <v>Grade II*</v>
      </c>
      <c r="N193" s="1" t="str">
        <f>IF(ISBLANK('[1]#export'!F194),"",'[1]#export'!F194)</f>
        <v>Rural</v>
      </c>
      <c r="O193" s="1" t="str">
        <f>'[1]#export'!L194</f>
        <v>Yorkshire</v>
      </c>
      <c r="P193" s="1" t="str">
        <f>'[1]#export'!K194</f>
        <v>Maintenance</v>
      </c>
      <c r="Q193" s="1" t="str">
        <f>'[1]#fixed_data'!$B$6</f>
        <v>GB-CHC-1119845</v>
      </c>
      <c r="R193" s="1" t="str">
        <f>'[1]#fixed_data'!$B$7</f>
        <v>National Churches Trust</v>
      </c>
      <c r="S193" s="1" t="str">
        <f>'[1]#fixed_data'!$B$5</f>
        <v>https://www.nationalchurchestrust.org/</v>
      </c>
      <c r="T193" s="4">
        <f ca="1">'[1]#fixed_data'!$B$4</f>
        <v>43812</v>
      </c>
    </row>
    <row r="194" spans="1:20" x14ac:dyDescent="0.25">
      <c r="A194" s="1" t="str">
        <f>CONCATENATE('[1]#fixed_data'!$B$2&amp;'[1]#export'!B195)</f>
        <v>360G-NatChurchTrust-9851</v>
      </c>
      <c r="B194" s="2" t="str">
        <f t="shared" ref="B194:B207" si="3">CONCATENATE(P194&amp;" award to "&amp;G194)</f>
        <v>Maintenance award to SHEFFIELD, Carver Street, St Matthew</v>
      </c>
      <c r="C194" s="1" t="str">
        <f>SUBSTITUTE('[1]#export'!J195,"DUPLICATE RECORD FOR CINNAMON - ","")</f>
        <v>Remedial maintenance work to the East elevation of the church to stop water ingress</v>
      </c>
      <c r="D194" s="1">
        <f>'[1]#export'!M195</f>
        <v>2700</v>
      </c>
      <c r="E194" s="1" t="str">
        <f>'[1]#fixed_data'!$B$3</f>
        <v>GBP</v>
      </c>
      <c r="F194" s="3">
        <f>'[1]#export'!N195</f>
        <v>43412</v>
      </c>
      <c r="G194" s="1" t="str">
        <f>'[1]#export'!C195</f>
        <v>SHEFFIELD, Carver Street, St Matthew</v>
      </c>
      <c r="H194" s="1" t="str">
        <f>IF('[1]360_data'!I194="",CONCATENATE('[1]#fixed_data'!$B$8&amp;'[1]#export'!A195),IF(LEFT(I194,2)="SC","GB-SC-"&amp;I194,IF(LEFT(I194,3)="NIC","GB-NIC-"&amp;SUBSTITUTE(I194,"NIC",""),IF(LEFT(I194,1)="X","GB-REV-"&amp;I194,IF(AND(LEFT(I194,1)="1",LEN(I194)=6),"GB-NIC-"&amp;I194,IF(AND(LEFT(I194,1)="1",LEN(I194)=7),"GB-CHC-"&amp;I194,IF(LEN(I194)=6,"GB-CHC-"&amp;I194,"check_ID")))))))</f>
        <v>360G-NatChurchTrust-ORG:8227</v>
      </c>
      <c r="I194" s="1" t="str">
        <f>IF(ISBLANK('[1]#export'!H195),"",IF('[1]#export'!H195="N/A","",IF('[1]#export'!H195="Excepted","",IF(LEN('[1]#export'!H195)&lt;5,"",SUBSTITUTE('[1]#export'!H195," ","")))))</f>
        <v/>
      </c>
      <c r="J194" s="1" t="str">
        <f>IF(ISBLANK('[1]#export'!D195),"",'[1]#export'!D195)</f>
        <v>South Yorkshire</v>
      </c>
      <c r="K194" s="1" t="str">
        <f>'[1]#export'!E195</f>
        <v>S1 4FT</v>
      </c>
      <c r="L194" s="1" t="str">
        <f>IF(ISBLANK('[1]#export'!G195),"",'[1]#export'!G195)</f>
        <v>Anglican</v>
      </c>
      <c r="M194" s="2" t="str">
        <f>IF(ISBLANK('[1]#export'!I195),"",IF('[1]#export'!I195="Unlisted",'[1]#export'!I195,CONCATENATE("Grade "&amp;'[1]#export'!I195)))</f>
        <v>Grade II</v>
      </c>
      <c r="N194" s="1" t="str">
        <f>IF(ISBLANK('[1]#export'!F195),"",'[1]#export'!F195)</f>
        <v>Urban</v>
      </c>
      <c r="O194" s="1" t="str">
        <f>'[1]#export'!L195</f>
        <v>Yorkshire</v>
      </c>
      <c r="P194" s="1" t="str">
        <f>'[1]#export'!K195</f>
        <v>Maintenance</v>
      </c>
      <c r="Q194" s="1" t="str">
        <f>'[1]#fixed_data'!$B$6</f>
        <v>GB-CHC-1119845</v>
      </c>
      <c r="R194" s="1" t="str">
        <f>'[1]#fixed_data'!$B$7</f>
        <v>National Churches Trust</v>
      </c>
      <c r="S194" s="1" t="str">
        <f>'[1]#fixed_data'!$B$5</f>
        <v>https://www.nationalchurchestrust.org/</v>
      </c>
      <c r="T194" s="4">
        <f ca="1">'[1]#fixed_data'!$B$4</f>
        <v>43812</v>
      </c>
    </row>
    <row r="195" spans="1:20" x14ac:dyDescent="0.25">
      <c r="A195" s="1" t="str">
        <f>CONCATENATE('[1]#fixed_data'!$B$2&amp;'[1]#export'!B196)</f>
        <v>360G-NatChurchTrust-9852</v>
      </c>
      <c r="B195" s="2" t="str">
        <f t="shared" si="3"/>
        <v>Maintenance award to WABERTHWAITE, St John</v>
      </c>
      <c r="C195" s="1" t="str">
        <f>SUBSTITUTE('[1]#export'!J196,"DUPLICATE RECORD FOR CINNAMON - ","")</f>
        <v>Investigate existing drains and below ground conditions, replacement of inadequate drains and gullies to ensure water is directed away from the building and address standing water issues at_x000D_
the base of walls. Repairs to damaged rainwater goods.</v>
      </c>
      <c r="D195" s="1">
        <f>'[1]#export'!M196</f>
        <v>2500</v>
      </c>
      <c r="E195" s="1" t="str">
        <f>'[1]#fixed_data'!$B$3</f>
        <v>GBP</v>
      </c>
      <c r="F195" s="3">
        <f>'[1]#export'!N196</f>
        <v>43412</v>
      </c>
      <c r="G195" s="1" t="str">
        <f>'[1]#export'!C196</f>
        <v>WABERTHWAITE, St John</v>
      </c>
      <c r="H195" s="1" t="str">
        <f>IF('[1]360_data'!I195="",CONCATENATE('[1]#fixed_data'!$B$8&amp;'[1]#export'!A196),IF(LEFT(I195,2)="SC","GB-SC-"&amp;I195,IF(LEFT(I195,3)="NIC","GB-NIC-"&amp;SUBSTITUTE(I195,"NIC",""),IF(LEFT(I195,1)="X","GB-REV-"&amp;I195,IF(AND(LEFT(I195,1)="1",LEN(I195)=6),"GB-NIC-"&amp;I195,IF(AND(LEFT(I195,1)="1",LEN(I195)=7),"GB-CHC-"&amp;I195,IF(LEN(I195)=6,"GB-CHC-"&amp;I195,"check_ID")))))))</f>
        <v>GB-CHC-251977</v>
      </c>
      <c r="I195" s="1" t="str">
        <f>IF(ISBLANK('[1]#export'!H196),"",IF('[1]#export'!H196="N/A","",IF('[1]#export'!H196="Excepted","",IF(LEN('[1]#export'!H196)&lt;5,"",SUBSTITUTE('[1]#export'!H196," ","")))))</f>
        <v>251977</v>
      </c>
      <c r="J195" s="1" t="str">
        <f>IF(ISBLANK('[1]#export'!D196),"",'[1]#export'!D196)</f>
        <v>Cumbria</v>
      </c>
      <c r="K195" s="1" t="str">
        <f>'[1]#export'!E196</f>
        <v>LA19 5YW</v>
      </c>
      <c r="L195" s="1" t="str">
        <f>IF(ISBLANK('[1]#export'!G196),"",'[1]#export'!G196)</f>
        <v>Anglican</v>
      </c>
      <c r="M195" s="2" t="str">
        <f>IF(ISBLANK('[1]#export'!I196),"",IF('[1]#export'!I196="Unlisted",'[1]#export'!I196,CONCATENATE("Grade "&amp;'[1]#export'!I196)))</f>
        <v>Grade II*</v>
      </c>
      <c r="N195" s="1" t="str">
        <f>IF(ISBLANK('[1]#export'!F196),"",'[1]#export'!F196)</f>
        <v>Rural</v>
      </c>
      <c r="O195" s="1" t="str">
        <f>'[1]#export'!L196</f>
        <v>North West</v>
      </c>
      <c r="P195" s="1" t="str">
        <f>'[1]#export'!K196</f>
        <v>Maintenance</v>
      </c>
      <c r="Q195" s="1" t="str">
        <f>'[1]#fixed_data'!$B$6</f>
        <v>GB-CHC-1119845</v>
      </c>
      <c r="R195" s="1" t="str">
        <f>'[1]#fixed_data'!$B$7</f>
        <v>National Churches Trust</v>
      </c>
      <c r="S195" s="1" t="str">
        <f>'[1]#fixed_data'!$B$5</f>
        <v>https://www.nationalchurchestrust.org/</v>
      </c>
      <c r="T195" s="4">
        <f ca="1">'[1]#fixed_data'!$B$4</f>
        <v>43812</v>
      </c>
    </row>
    <row r="196" spans="1:20" x14ac:dyDescent="0.25">
      <c r="A196" s="1" t="str">
        <f>CONCATENATE('[1]#fixed_data'!$B$2&amp;'[1]#export'!B197)</f>
        <v>360G-NatChurchTrust-9854</v>
      </c>
      <c r="B196" s="2" t="str">
        <f t="shared" si="3"/>
        <v>Maintenance award to LITTLE WITLEY, St Michael &amp; All Angels</v>
      </c>
      <c r="C196" s="1" t="str">
        <f>SUBSTITUTE('[1]#export'!J197,"DUPLICATE RECORD FOR CINNAMON - ","")</f>
        <v>Removing &amp; restoring kneeler &amp; all oak floorboards,_x000D_
decaying bearers, oak flooring, lifting sunken tiles, cleaning off original adhesive &amp; grout, filling voids, relaying tiles &amp; regrouting.</v>
      </c>
      <c r="D196" s="1">
        <f>'[1]#export'!M197</f>
        <v>1885</v>
      </c>
      <c r="E196" s="1" t="str">
        <f>'[1]#fixed_data'!$B$3</f>
        <v>GBP</v>
      </c>
      <c r="F196" s="3">
        <f>'[1]#export'!N197</f>
        <v>43412</v>
      </c>
      <c r="G196" s="1" t="str">
        <f>'[1]#export'!C197</f>
        <v>LITTLE WITLEY, St Michael &amp; All Angels</v>
      </c>
      <c r="H196" s="1" t="str">
        <f>IF('[1]360_data'!I196="",CONCATENATE('[1]#fixed_data'!$B$8&amp;'[1]#export'!A197),IF(LEFT(I196,2)="SC","GB-SC-"&amp;I196,IF(LEFT(I196,3)="NIC","GB-NIC-"&amp;SUBSTITUTE(I196,"NIC",""),IF(LEFT(I196,1)="X","GB-REV-"&amp;I196,IF(AND(LEFT(I196,1)="1",LEN(I196)=6),"GB-NIC-"&amp;I196,IF(AND(LEFT(I196,1)="1",LEN(I196)=7),"GB-CHC-"&amp;I196,IF(LEN(I196)=6,"GB-CHC-"&amp;I196,"check_ID")))))))</f>
        <v>GB-CHC-506648</v>
      </c>
      <c r="I196" s="1" t="str">
        <f>IF(ISBLANK('[1]#export'!H197),"",IF('[1]#export'!H197="N/A","",IF('[1]#export'!H197="Excepted","",IF(LEN('[1]#export'!H197)&lt;5,"",SUBSTITUTE('[1]#export'!H197," ","")))))</f>
        <v>506648</v>
      </c>
      <c r="J196" s="1" t="str">
        <f>IF(ISBLANK('[1]#export'!D197),"",'[1]#export'!D197)</f>
        <v>Worcestershire</v>
      </c>
      <c r="K196" s="1" t="str">
        <f>'[1]#export'!E197</f>
        <v>WR6 6LP</v>
      </c>
      <c r="L196" s="1" t="str">
        <f>IF(ISBLANK('[1]#export'!G197),"",'[1]#export'!G197)</f>
        <v>Anglican</v>
      </c>
      <c r="M196" s="2" t="str">
        <f>IF(ISBLANK('[1]#export'!I197),"",IF('[1]#export'!I197="Unlisted",'[1]#export'!I197,CONCATENATE("Grade "&amp;'[1]#export'!I197)))</f>
        <v>Grade II</v>
      </c>
      <c r="N196" s="1" t="str">
        <f>IF(ISBLANK('[1]#export'!F197),"",'[1]#export'!F197)</f>
        <v>Rural</v>
      </c>
      <c r="O196" s="1" t="str">
        <f>'[1]#export'!L197</f>
        <v>West Midlands</v>
      </c>
      <c r="P196" s="1" t="str">
        <f>'[1]#export'!K197</f>
        <v>Maintenance</v>
      </c>
      <c r="Q196" s="1" t="str">
        <f>'[1]#fixed_data'!$B$6</f>
        <v>GB-CHC-1119845</v>
      </c>
      <c r="R196" s="1" t="str">
        <f>'[1]#fixed_data'!$B$7</f>
        <v>National Churches Trust</v>
      </c>
      <c r="S196" s="1" t="str">
        <f>'[1]#fixed_data'!$B$5</f>
        <v>https://www.nationalchurchestrust.org/</v>
      </c>
      <c r="T196" s="4">
        <f ca="1">'[1]#fixed_data'!$B$4</f>
        <v>43812</v>
      </c>
    </row>
    <row r="197" spans="1:20" x14ac:dyDescent="0.25">
      <c r="A197" s="1" t="str">
        <f>CONCATENATE('[1]#fixed_data'!$B$2&amp;'[1]#export'!B198)</f>
        <v>360G-NatChurchTrust-9855</v>
      </c>
      <c r="B197" s="2" t="str">
        <f t="shared" si="3"/>
        <v>Maintenance award to DURHAM, St Helen</v>
      </c>
      <c r="C197" s="1" t="str">
        <f>SUBSTITUTE('[1]#export'!J198,"DUPLICATE RECORD FOR CINNAMON - ","")</f>
        <v>To remove a silicone-based coating and cement patching from the inside of the chancel walls</v>
      </c>
      <c r="D197" s="1">
        <f>'[1]#export'!M198</f>
        <v>3000</v>
      </c>
      <c r="E197" s="1" t="str">
        <f>'[1]#fixed_data'!$B$3</f>
        <v>GBP</v>
      </c>
      <c r="F197" s="3">
        <f>'[1]#export'!N198</f>
        <v>43412</v>
      </c>
      <c r="G197" s="1" t="str">
        <f>'[1]#export'!C198</f>
        <v>DURHAM, St Helen</v>
      </c>
      <c r="H197" s="1" t="str">
        <f>IF('[1]360_data'!I197="",CONCATENATE('[1]#fixed_data'!$B$8&amp;'[1]#export'!A198),IF(LEFT(I197,2)="SC","GB-SC-"&amp;I197,IF(LEFT(I197,3)="NIC","GB-NIC-"&amp;SUBSTITUTE(I197,"NIC",""),IF(LEFT(I197,1)="X","GB-REV-"&amp;I197,IF(AND(LEFT(I197,1)="1",LEN(I197)=6),"GB-NIC-"&amp;I197,IF(AND(LEFT(I197,1)="1",LEN(I197)=7),"GB-CHC-"&amp;I197,IF(LEN(I197)=6,"GB-CHC-"&amp;I197,"check_ID")))))))</f>
        <v>360G-NatChurchTrust-ORG:8231</v>
      </c>
      <c r="I197" s="1" t="str">
        <f>IF(ISBLANK('[1]#export'!H198),"",IF('[1]#export'!H198="N/A","",IF('[1]#export'!H198="Excepted","",IF(LEN('[1]#export'!H198)&lt;5,"",SUBSTITUTE('[1]#export'!H198," ","")))))</f>
        <v/>
      </c>
      <c r="J197" s="1" t="str">
        <f>IF(ISBLANK('[1]#export'!D198),"",'[1]#export'!D198)</f>
        <v>Durham</v>
      </c>
      <c r="K197" s="1" t="str">
        <f>'[1]#export'!E198</f>
        <v>DH6 4PT</v>
      </c>
      <c r="L197" s="1" t="str">
        <f>IF(ISBLANK('[1]#export'!G198),"",'[1]#export'!G198)</f>
        <v>Anglican</v>
      </c>
      <c r="M197" s="2" t="str">
        <f>IF(ISBLANK('[1]#export'!I198),"",IF('[1]#export'!I198="Unlisted",'[1]#export'!I198,CONCATENATE("Grade "&amp;'[1]#export'!I198)))</f>
        <v>Grade I</v>
      </c>
      <c r="N197" s="1" t="str">
        <f>IF(ISBLANK('[1]#export'!F198),"",'[1]#export'!F198)</f>
        <v>Rural</v>
      </c>
      <c r="O197" s="1" t="str">
        <f>'[1]#export'!L198</f>
        <v>North East</v>
      </c>
      <c r="P197" s="1" t="str">
        <f>'[1]#export'!K198</f>
        <v>Maintenance</v>
      </c>
      <c r="Q197" s="1" t="str">
        <f>'[1]#fixed_data'!$B$6</f>
        <v>GB-CHC-1119845</v>
      </c>
      <c r="R197" s="1" t="str">
        <f>'[1]#fixed_data'!$B$7</f>
        <v>National Churches Trust</v>
      </c>
      <c r="S197" s="1" t="str">
        <f>'[1]#fixed_data'!$B$5</f>
        <v>https://www.nationalchurchestrust.org/</v>
      </c>
      <c r="T197" s="4">
        <f ca="1">'[1]#fixed_data'!$B$4</f>
        <v>43812</v>
      </c>
    </row>
    <row r="198" spans="1:20" x14ac:dyDescent="0.25">
      <c r="A198" s="1" t="str">
        <f>CONCATENATE('[1]#fixed_data'!$B$2&amp;'[1]#export'!B199)</f>
        <v>360G-NatChurchTrust-9943</v>
      </c>
      <c r="B198" s="2" t="str">
        <f t="shared" si="3"/>
        <v>Preventative Maintenance Micro Grants award to BIRMINGHAM, St Patrick</v>
      </c>
      <c r="C198" s="1" t="str">
        <f>SUBSTITUTE('[1]#export'!J199,"DUPLICATE RECORD FOR CINNAMON - ","")</f>
        <v>Gutter clearance</v>
      </c>
      <c r="D198" s="1">
        <f>'[1]#export'!M199</f>
        <v>500</v>
      </c>
      <c r="E198" s="1" t="str">
        <f>'[1]#fixed_data'!$B$3</f>
        <v>GBP</v>
      </c>
      <c r="F198" s="3">
        <f>'[1]#export'!N199</f>
        <v>43410</v>
      </c>
      <c r="G198" s="1" t="str">
        <f>'[1]#export'!C199</f>
        <v>BIRMINGHAM, St Patrick</v>
      </c>
      <c r="H198" s="1" t="str">
        <f>IF('[1]360_data'!I198="",CONCATENATE('[1]#fixed_data'!$B$8&amp;'[1]#export'!A199),IF(LEFT(I198,2)="SC","GB-SC-"&amp;I198,IF(LEFT(I198,3)="NIC","GB-NIC-"&amp;SUBSTITUTE(I198,"NIC",""),IF(LEFT(I198,1)="X","GB-REV-"&amp;I198,IF(AND(LEFT(I198,1)="1",LEN(I198)=6),"GB-NIC-"&amp;I198,IF(AND(LEFT(I198,1)="1",LEN(I198)=7),"GB-CHC-"&amp;I198,IF(LEN(I198)=6,"GB-CHC-"&amp;I198,"check_ID")))))))</f>
        <v>360G-NatChurchTrust-ORG:8319</v>
      </c>
      <c r="I198" s="1" t="str">
        <f>IF(ISBLANK('[1]#export'!H199),"",IF('[1]#export'!H199="N/A","",IF('[1]#export'!H199="Excepted","",IF(LEN('[1]#export'!H199)&lt;5,"",SUBSTITUTE('[1]#export'!H199," ","")))))</f>
        <v/>
      </c>
      <c r="J198" s="1" t="str">
        <f>IF(ISBLANK('[1]#export'!D199),"",'[1]#export'!D199)</f>
        <v>West Midlands</v>
      </c>
      <c r="K198" s="1" t="str">
        <f>'[1]#export'!E199</f>
        <v>B18 7QN</v>
      </c>
      <c r="L198" s="1" t="str">
        <f>IF(ISBLANK('[1]#export'!G199),"",'[1]#export'!G199)</f>
        <v>Roman Catholic</v>
      </c>
      <c r="M198" s="2" t="str">
        <f>IF(ISBLANK('[1]#export'!I199),"",IF('[1]#export'!I199="Unlisted",'[1]#export'!I199,CONCATENATE("Grade "&amp;'[1]#export'!I199)))</f>
        <v>Grade II</v>
      </c>
      <c r="N198" s="1" t="str">
        <f>IF(ISBLANK('[1]#export'!F199),"",'[1]#export'!F199)</f>
        <v>Urban</v>
      </c>
      <c r="O198" s="1" t="str">
        <f>'[1]#export'!L199</f>
        <v>West Midlands</v>
      </c>
      <c r="P198" s="1" t="str">
        <f>'[1]#export'!K199</f>
        <v>Preventative Maintenance Micro Grants</v>
      </c>
      <c r="Q198" s="1" t="str">
        <f>'[1]#fixed_data'!$B$6</f>
        <v>GB-CHC-1119845</v>
      </c>
      <c r="R198" s="1" t="str">
        <f>'[1]#fixed_data'!$B$7</f>
        <v>National Churches Trust</v>
      </c>
      <c r="S198" s="1" t="str">
        <f>'[1]#fixed_data'!$B$5</f>
        <v>https://www.nationalchurchestrust.org/</v>
      </c>
      <c r="T198" s="4">
        <f ca="1">'[1]#fixed_data'!$B$4</f>
        <v>43812</v>
      </c>
    </row>
    <row r="199" spans="1:20" x14ac:dyDescent="0.25">
      <c r="A199" s="1" t="str">
        <f>CONCATENATE('[1]#fixed_data'!$B$2&amp;'[1]#export'!B200)</f>
        <v>360G-NatChurchTrust-9944</v>
      </c>
      <c r="B199" s="2" t="str">
        <f t="shared" si="3"/>
        <v>Preventative Maintenance Micro Grants award to COVENTRY, St Osburg</v>
      </c>
      <c r="C199" s="1" t="str">
        <f>SUBSTITUTE('[1]#export'!J200,"DUPLICATE RECORD FOR CINNAMON - ","")</f>
        <v>Gutter clearance</v>
      </c>
      <c r="D199" s="1">
        <f>'[1]#export'!M200</f>
        <v>500</v>
      </c>
      <c r="E199" s="1" t="str">
        <f>'[1]#fixed_data'!$B$3</f>
        <v>GBP</v>
      </c>
      <c r="F199" s="3">
        <f>'[1]#export'!N200</f>
        <v>43410</v>
      </c>
      <c r="G199" s="1" t="str">
        <f>'[1]#export'!C200</f>
        <v>COVENTRY, St Osburg</v>
      </c>
      <c r="H199" s="1" t="str">
        <f>IF('[1]360_data'!I199="",CONCATENATE('[1]#fixed_data'!$B$8&amp;'[1]#export'!A200),IF(LEFT(I199,2)="SC","GB-SC-"&amp;I199,IF(LEFT(I199,3)="NIC","GB-NIC-"&amp;SUBSTITUTE(I199,"NIC",""),IF(LEFT(I199,1)="X","GB-REV-"&amp;I199,IF(AND(LEFT(I199,1)="1",LEN(I199)=6),"GB-NIC-"&amp;I199,IF(AND(LEFT(I199,1)="1",LEN(I199)=7),"GB-CHC-"&amp;I199,IF(LEN(I199)=6,"GB-CHC-"&amp;I199,"check_ID")))))))</f>
        <v>360G-NatChurchTrust-ORG:8320</v>
      </c>
      <c r="I199" s="1" t="str">
        <f>IF(ISBLANK('[1]#export'!H200),"",IF('[1]#export'!H200="N/A","",IF('[1]#export'!H200="Excepted","",IF(LEN('[1]#export'!H200)&lt;5,"",SUBSTITUTE('[1]#export'!H200," ","")))))</f>
        <v/>
      </c>
      <c r="J199" s="1" t="str">
        <f>IF(ISBLANK('[1]#export'!D200),"",'[1]#export'!D200)</f>
        <v>Warwickshire</v>
      </c>
      <c r="K199" s="1" t="str">
        <f>'[1]#export'!E200</f>
        <v>CV1 4AQ</v>
      </c>
      <c r="L199" s="1" t="str">
        <f>IF(ISBLANK('[1]#export'!G200),"",'[1]#export'!G200)</f>
        <v>Roman Catholic</v>
      </c>
      <c r="M199" s="2" t="str">
        <f>IF(ISBLANK('[1]#export'!I200),"",IF('[1]#export'!I200="Unlisted",'[1]#export'!I200,CONCATENATE("Grade "&amp;'[1]#export'!I200)))</f>
        <v>Grade II</v>
      </c>
      <c r="N199" s="1" t="str">
        <f>IF(ISBLANK('[1]#export'!F200),"",'[1]#export'!F200)</f>
        <v>Urban</v>
      </c>
      <c r="O199" s="1" t="str">
        <f>'[1]#export'!L200</f>
        <v>West Midlands</v>
      </c>
      <c r="P199" s="1" t="str">
        <f>'[1]#export'!K200</f>
        <v>Preventative Maintenance Micro Grants</v>
      </c>
      <c r="Q199" s="1" t="str">
        <f>'[1]#fixed_data'!$B$6</f>
        <v>GB-CHC-1119845</v>
      </c>
      <c r="R199" s="1" t="str">
        <f>'[1]#fixed_data'!$B$7</f>
        <v>National Churches Trust</v>
      </c>
      <c r="S199" s="1" t="str">
        <f>'[1]#fixed_data'!$B$5</f>
        <v>https://www.nationalchurchestrust.org/</v>
      </c>
      <c r="T199" s="4">
        <f ca="1">'[1]#fixed_data'!$B$4</f>
        <v>43812</v>
      </c>
    </row>
    <row r="200" spans="1:20" x14ac:dyDescent="0.25">
      <c r="A200" s="1" t="str">
        <f>CONCATENATE('[1]#fixed_data'!$B$2&amp;'[1]#export'!B201)</f>
        <v>360G-NatChurchTrust-9945</v>
      </c>
      <c r="B200" s="2" t="str">
        <f t="shared" si="3"/>
        <v>Preventative Maintenance Micro Grants award to BIRMINGHAM, St Joseph</v>
      </c>
      <c r="C200" s="1" t="str">
        <f>SUBSTITUTE('[1]#export'!J201,"DUPLICATE RECORD FOR CINNAMON - ","")</f>
        <v>Gutter clearance</v>
      </c>
      <c r="D200" s="1">
        <f>'[1]#export'!M201</f>
        <v>500</v>
      </c>
      <c r="E200" s="1" t="str">
        <f>'[1]#fixed_data'!$B$3</f>
        <v>GBP</v>
      </c>
      <c r="F200" s="3">
        <f>'[1]#export'!N201</f>
        <v>43410</v>
      </c>
      <c r="G200" s="1" t="str">
        <f>'[1]#export'!C201</f>
        <v>BIRMINGHAM, St Joseph</v>
      </c>
      <c r="H200" s="1" t="str">
        <f>IF('[1]360_data'!I200="",CONCATENATE('[1]#fixed_data'!$B$8&amp;'[1]#export'!A201),IF(LEFT(I200,2)="SC","GB-SC-"&amp;I200,IF(LEFT(I200,3)="NIC","GB-NIC-"&amp;SUBSTITUTE(I200,"NIC",""),IF(LEFT(I200,1)="X","GB-REV-"&amp;I200,IF(AND(LEFT(I200,1)="1",LEN(I200)=6),"GB-NIC-"&amp;I200,IF(AND(LEFT(I200,1)="1",LEN(I200)=7),"GB-CHC-"&amp;I200,IF(LEN(I200)=6,"GB-CHC-"&amp;I200,"check_ID")))))))</f>
        <v>360G-NatChurchTrust-ORG:8321</v>
      </c>
      <c r="I200" s="1" t="str">
        <f>IF(ISBLANK('[1]#export'!H201),"",IF('[1]#export'!H201="N/A","",IF('[1]#export'!H201="Excepted","",IF(LEN('[1]#export'!H201)&lt;5,"",SUBSTITUTE('[1]#export'!H201," ","")))))</f>
        <v/>
      </c>
      <c r="J200" s="1" t="str">
        <f>IF(ISBLANK('[1]#export'!D201),"",'[1]#export'!D201)</f>
        <v>Birmingham</v>
      </c>
      <c r="K200" s="1" t="str">
        <f>'[1]#export'!E201</f>
        <v>B7 5HT</v>
      </c>
      <c r="L200" s="1" t="str">
        <f>IF(ISBLANK('[1]#export'!G201),"",'[1]#export'!G201)</f>
        <v>Roman Catholic</v>
      </c>
      <c r="M200" s="2" t="str">
        <f>IF(ISBLANK('[1]#export'!I201),"",IF('[1]#export'!I201="Unlisted",'[1]#export'!I201,CONCATENATE("Grade "&amp;'[1]#export'!I201)))</f>
        <v>Grade II</v>
      </c>
      <c r="N200" s="1" t="str">
        <f>IF(ISBLANK('[1]#export'!F201),"",'[1]#export'!F201)</f>
        <v>Rural</v>
      </c>
      <c r="O200" s="1" t="str">
        <f>'[1]#export'!L201</f>
        <v>West Midlands</v>
      </c>
      <c r="P200" s="1" t="str">
        <f>'[1]#export'!K201</f>
        <v>Preventative Maintenance Micro Grants</v>
      </c>
      <c r="Q200" s="1" t="str">
        <f>'[1]#fixed_data'!$B$6</f>
        <v>GB-CHC-1119845</v>
      </c>
      <c r="R200" s="1" t="str">
        <f>'[1]#fixed_data'!$B$7</f>
        <v>National Churches Trust</v>
      </c>
      <c r="S200" s="1" t="str">
        <f>'[1]#fixed_data'!$B$5</f>
        <v>https://www.nationalchurchestrust.org/</v>
      </c>
      <c r="T200" s="4">
        <f ca="1">'[1]#fixed_data'!$B$4</f>
        <v>43812</v>
      </c>
    </row>
    <row r="201" spans="1:20" x14ac:dyDescent="0.25">
      <c r="A201" s="1" t="str">
        <f>CONCATENATE('[1]#fixed_data'!$B$2&amp;'[1]#export'!B202)</f>
        <v>360G-NatChurchTrust-9946</v>
      </c>
      <c r="B201" s="2" t="str">
        <f t="shared" si="3"/>
        <v>Preventative Maintenance Micro Grants award to MALVERN, St Joseph</v>
      </c>
      <c r="C201" s="1" t="str">
        <f>SUBSTITUTE('[1]#export'!J202,"DUPLICATE RECORD FOR CINNAMON - ","")</f>
        <v>Gutter clearance</v>
      </c>
      <c r="D201" s="1">
        <f>'[1]#export'!M202</f>
        <v>500</v>
      </c>
      <c r="E201" s="1" t="str">
        <f>'[1]#fixed_data'!$B$3</f>
        <v>GBP</v>
      </c>
      <c r="F201" s="3">
        <f>'[1]#export'!N202</f>
        <v>43410</v>
      </c>
      <c r="G201" s="1" t="str">
        <f>'[1]#export'!C202</f>
        <v>MALVERN, St Joseph</v>
      </c>
      <c r="H201" s="1" t="str">
        <f>IF('[1]360_data'!I201="",CONCATENATE('[1]#fixed_data'!$B$8&amp;'[1]#export'!A202),IF(LEFT(I201,2)="SC","GB-SC-"&amp;I201,IF(LEFT(I201,3)="NIC","GB-NIC-"&amp;SUBSTITUTE(I201,"NIC",""),IF(LEFT(I201,1)="X","GB-REV-"&amp;I201,IF(AND(LEFT(I201,1)="1",LEN(I201)=6),"GB-NIC-"&amp;I201,IF(AND(LEFT(I201,1)="1",LEN(I201)=7),"GB-CHC-"&amp;I201,IF(LEN(I201)=6,"GB-CHC-"&amp;I201,"check_ID")))))))</f>
        <v>360G-NatChurchTrust-ORG:8322</v>
      </c>
      <c r="I201" s="1" t="str">
        <f>IF(ISBLANK('[1]#export'!H202),"",IF('[1]#export'!H202="N/A","",IF('[1]#export'!H202="Excepted","",IF(LEN('[1]#export'!H202)&lt;5,"",SUBSTITUTE('[1]#export'!H202," ","")))))</f>
        <v/>
      </c>
      <c r="J201" s="1" t="str">
        <f>IF(ISBLANK('[1]#export'!D202),"",'[1]#export'!D202)</f>
        <v>Worcestershire</v>
      </c>
      <c r="K201" s="1" t="str">
        <f>'[1]#export'!E202</f>
        <v>WR14 1PF</v>
      </c>
      <c r="L201" s="1" t="str">
        <f>IF(ISBLANK('[1]#export'!G202),"",'[1]#export'!G202)</f>
        <v>Roman Catholic</v>
      </c>
      <c r="M201" s="2" t="str">
        <f>IF(ISBLANK('[1]#export'!I202),"",IF('[1]#export'!I202="Unlisted",'[1]#export'!I202,CONCATENATE("Grade "&amp;'[1]#export'!I202)))</f>
        <v>Grade Unl</v>
      </c>
      <c r="N201" s="1" t="str">
        <f>IF(ISBLANK('[1]#export'!F202),"",'[1]#export'!F202)</f>
        <v>Small town or suburb</v>
      </c>
      <c r="O201" s="1" t="str">
        <f>'[1]#export'!L202</f>
        <v>West Midlands</v>
      </c>
      <c r="P201" s="1" t="str">
        <f>'[1]#export'!K202</f>
        <v>Preventative Maintenance Micro Grants</v>
      </c>
      <c r="Q201" s="1" t="str">
        <f>'[1]#fixed_data'!$B$6</f>
        <v>GB-CHC-1119845</v>
      </c>
      <c r="R201" s="1" t="str">
        <f>'[1]#fixed_data'!$B$7</f>
        <v>National Churches Trust</v>
      </c>
      <c r="S201" s="1" t="str">
        <f>'[1]#fixed_data'!$B$5</f>
        <v>https://www.nationalchurchestrust.org/</v>
      </c>
      <c r="T201" s="4">
        <f ca="1">'[1]#fixed_data'!$B$4</f>
        <v>43812</v>
      </c>
    </row>
    <row r="202" spans="1:20" x14ac:dyDescent="0.25">
      <c r="A202" s="1" t="str">
        <f>CONCATENATE('[1]#fixed_data'!$B$2&amp;'[1]#export'!B203)</f>
        <v>360G-NatChurchTrust-9947</v>
      </c>
      <c r="B202" s="2" t="str">
        <f t="shared" si="3"/>
        <v>Preventative Maintenance Micro Grants award to BIRMINGHAM, Our Lady of the Rosary and St Therese of Lisieux</v>
      </c>
      <c r="C202" s="1" t="str">
        <f>SUBSTITUTE('[1]#export'!J203,"DUPLICATE RECORD FOR CINNAMON - ","")</f>
        <v>Gutter clearance</v>
      </c>
      <c r="D202" s="1">
        <f>'[1]#export'!M203</f>
        <v>500</v>
      </c>
      <c r="E202" s="1" t="str">
        <f>'[1]#fixed_data'!$B$3</f>
        <v>GBP</v>
      </c>
      <c r="F202" s="3">
        <f>'[1]#export'!N203</f>
        <v>43410</v>
      </c>
      <c r="G202" s="1" t="str">
        <f>'[1]#export'!C203</f>
        <v>BIRMINGHAM, Our Lady of the Rosary and St Therese of Lisieux</v>
      </c>
      <c r="H202" s="1" t="str">
        <f>IF('[1]360_data'!I202="",CONCATENATE('[1]#fixed_data'!$B$8&amp;'[1]#export'!A203),IF(LEFT(I202,2)="SC","GB-SC-"&amp;I202,IF(LEFT(I202,3)="NIC","GB-NIC-"&amp;SUBSTITUTE(I202,"NIC",""),IF(LEFT(I202,1)="X","GB-REV-"&amp;I202,IF(AND(LEFT(I202,1)="1",LEN(I202)=6),"GB-NIC-"&amp;I202,IF(AND(LEFT(I202,1)="1",LEN(I202)=7),"GB-CHC-"&amp;I202,IF(LEN(I202)=6,"GB-CHC-"&amp;I202,"check_ID")))))))</f>
        <v>360G-NatChurchTrust-ORG:8323</v>
      </c>
      <c r="I202" s="1" t="str">
        <f>IF(ISBLANK('[1]#export'!H203),"",IF('[1]#export'!H203="N/A","",IF('[1]#export'!H203="Excepted","",IF(LEN('[1]#export'!H203)&lt;5,"",SUBSTITUTE('[1]#export'!H203," ","")))))</f>
        <v/>
      </c>
      <c r="J202" s="1" t="str">
        <f>IF(ISBLANK('[1]#export'!D203),"",'[1]#export'!D203)</f>
        <v>Birmingham</v>
      </c>
      <c r="K202" s="1" t="str">
        <f>'[1]#export'!E203</f>
        <v>B8 3BB</v>
      </c>
      <c r="L202" s="1" t="str">
        <f>IF(ISBLANK('[1]#export'!G203),"",'[1]#export'!G203)</f>
        <v>Roman Catholic</v>
      </c>
      <c r="M202" s="2" t="str">
        <f>IF(ISBLANK('[1]#export'!I203),"",IF('[1]#export'!I203="Unlisted",'[1]#export'!I203,CONCATENATE("Grade "&amp;'[1]#export'!I203)))</f>
        <v>Grade II</v>
      </c>
      <c r="N202" s="1" t="str">
        <f>IF(ISBLANK('[1]#export'!F203),"",'[1]#export'!F203)</f>
        <v>Urban</v>
      </c>
      <c r="O202" s="1" t="str">
        <f>'[1]#export'!L203</f>
        <v>West Midlands</v>
      </c>
      <c r="P202" s="1" t="str">
        <f>'[1]#export'!K203</f>
        <v>Preventative Maintenance Micro Grants</v>
      </c>
      <c r="Q202" s="1" t="str">
        <f>'[1]#fixed_data'!$B$6</f>
        <v>GB-CHC-1119845</v>
      </c>
      <c r="R202" s="1" t="str">
        <f>'[1]#fixed_data'!$B$7</f>
        <v>National Churches Trust</v>
      </c>
      <c r="S202" s="1" t="str">
        <f>'[1]#fixed_data'!$B$5</f>
        <v>https://www.nationalchurchestrust.org/</v>
      </c>
      <c r="T202" s="4">
        <f ca="1">'[1]#fixed_data'!$B$4</f>
        <v>43812</v>
      </c>
    </row>
    <row r="203" spans="1:20" x14ac:dyDescent="0.25">
      <c r="A203" s="1" t="str">
        <f>CONCATENATE('[1]#fixed_data'!$B$2&amp;'[1]#export'!B204)</f>
        <v>360G-NatChurchTrust-9948</v>
      </c>
      <c r="B203" s="2" t="str">
        <f t="shared" si="3"/>
        <v>Preventative Maintenance Micro Grants award to WEST BROMWICH, St Michael and the Holy Angels</v>
      </c>
      <c r="C203" s="1" t="str">
        <f>SUBSTITUTE('[1]#export'!J204,"DUPLICATE RECORD FOR CINNAMON - ","")</f>
        <v>Gutter clearance</v>
      </c>
      <c r="D203" s="1">
        <f>'[1]#export'!M204</f>
        <v>500</v>
      </c>
      <c r="E203" s="1" t="str">
        <f>'[1]#fixed_data'!$B$3</f>
        <v>GBP</v>
      </c>
      <c r="F203" s="3">
        <f>'[1]#export'!N204</f>
        <v>43410</v>
      </c>
      <c r="G203" s="1" t="str">
        <f>'[1]#export'!C204</f>
        <v>WEST BROMWICH, St Michael and the Holy Angels</v>
      </c>
      <c r="H203" s="1" t="str">
        <f>IF('[1]360_data'!I203="",CONCATENATE('[1]#fixed_data'!$B$8&amp;'[1]#export'!A204),IF(LEFT(I203,2)="SC","GB-SC-"&amp;I203,IF(LEFT(I203,3)="NIC","GB-NIC-"&amp;SUBSTITUTE(I203,"NIC",""),IF(LEFT(I203,1)="X","GB-REV-"&amp;I203,IF(AND(LEFT(I203,1)="1",LEN(I203)=6),"GB-NIC-"&amp;I203,IF(AND(LEFT(I203,1)="1",LEN(I203)=7),"GB-CHC-"&amp;I203,IF(LEN(I203)=6,"GB-CHC-"&amp;I203,"check_ID")))))))</f>
        <v>360G-NatChurchTrust-ORG:8324</v>
      </c>
      <c r="I203" s="1" t="str">
        <f>IF(ISBLANK('[1]#export'!H204),"",IF('[1]#export'!H204="N/A","",IF('[1]#export'!H204="Excepted","",IF(LEN('[1]#export'!H204)&lt;5,"",SUBSTITUTE('[1]#export'!H204," ","")))))</f>
        <v/>
      </c>
      <c r="J203" s="1" t="str">
        <f>IF(ISBLANK('[1]#export'!D204),"",'[1]#export'!D204)</f>
        <v>Birmingham</v>
      </c>
      <c r="K203" s="1" t="str">
        <f>'[1]#export'!E204</f>
        <v>B70 8AQ</v>
      </c>
      <c r="L203" s="1" t="str">
        <f>IF(ISBLANK('[1]#export'!G204),"",'[1]#export'!G204)</f>
        <v>Roman Catholic</v>
      </c>
      <c r="M203" s="2" t="str">
        <f>IF(ISBLANK('[1]#export'!I204),"",IF('[1]#export'!I204="Unlisted",'[1]#export'!I204,CONCATENATE("Grade "&amp;'[1]#export'!I204)))</f>
        <v>Grade II</v>
      </c>
      <c r="N203" s="1" t="str">
        <f>IF(ISBLANK('[1]#export'!F204),"",'[1]#export'!F204)</f>
        <v>Urban</v>
      </c>
      <c r="O203" s="1" t="str">
        <f>'[1]#export'!L204</f>
        <v>West Midlands</v>
      </c>
      <c r="P203" s="1" t="str">
        <f>'[1]#export'!K204</f>
        <v>Preventative Maintenance Micro Grants</v>
      </c>
      <c r="Q203" s="1" t="str">
        <f>'[1]#fixed_data'!$B$6</f>
        <v>GB-CHC-1119845</v>
      </c>
      <c r="R203" s="1" t="str">
        <f>'[1]#fixed_data'!$B$7</f>
        <v>National Churches Trust</v>
      </c>
      <c r="S203" s="1" t="str">
        <f>'[1]#fixed_data'!$B$5</f>
        <v>https://www.nationalchurchestrust.org/</v>
      </c>
      <c r="T203" s="4">
        <f ca="1">'[1]#fixed_data'!$B$4</f>
        <v>43812</v>
      </c>
    </row>
    <row r="204" spans="1:20" x14ac:dyDescent="0.25">
      <c r="A204" s="1" t="str">
        <f>CONCATENATE('[1]#fixed_data'!$B$2&amp;'[1]#export'!B205)</f>
        <v>360G-NatChurchTrust-9962</v>
      </c>
      <c r="B204" s="2" t="str">
        <f t="shared" si="3"/>
        <v>Preventative Maintenance Micro Grants award to MACCLESFIELD, St Peter</v>
      </c>
      <c r="C204" s="1" t="str">
        <f>SUBSTITUTE('[1]#export'!J205,"DUPLICATE RECORD FOR CINNAMON - ","")</f>
        <v>Maintenancebooker - Standard gutter clean addressing difficult-to-access parts of the roof</v>
      </c>
      <c r="D204" s="1">
        <f>'[1]#export'!M205</f>
        <v>250</v>
      </c>
      <c r="E204" s="1" t="str">
        <f>'[1]#fixed_data'!$B$3</f>
        <v>GBP</v>
      </c>
      <c r="F204" s="3">
        <f>'[1]#export'!N205</f>
        <v>43445</v>
      </c>
      <c r="G204" s="1" t="str">
        <f>'[1]#export'!C205</f>
        <v>MACCLESFIELD, St Peter</v>
      </c>
      <c r="H204" s="1" t="str">
        <f>IF('[1]360_data'!I204="",CONCATENATE('[1]#fixed_data'!$B$8&amp;'[1]#export'!A205),IF(LEFT(I204,2)="SC","GB-SC-"&amp;I204,IF(LEFT(I204,3)="NIC","GB-NIC-"&amp;SUBSTITUTE(I204,"NIC",""),IF(LEFT(I204,1)="X","GB-REV-"&amp;I204,IF(AND(LEFT(I204,1)="1",LEN(I204)=6),"GB-NIC-"&amp;I204,IF(AND(LEFT(I204,1)="1",LEN(I204)=7),"GB-CHC-"&amp;I204,IF(LEN(I204)=6,"GB-CHC-"&amp;I204,"check_ID")))))))</f>
        <v>360G-NatChurchTrust-ORG:8332</v>
      </c>
      <c r="I204" s="1" t="str">
        <f>IF(ISBLANK('[1]#export'!H205),"",IF('[1]#export'!H205="N/A","",IF('[1]#export'!H205="Excepted","",IF(LEN('[1]#export'!H205)&lt;5,"",SUBSTITUTE('[1]#export'!H205," ","")))))</f>
        <v/>
      </c>
      <c r="J204" s="1" t="str">
        <f>IF(ISBLANK('[1]#export'!D205),"",'[1]#export'!D205)</f>
        <v>Cheshire</v>
      </c>
      <c r="K204" s="1" t="str">
        <f>'[1]#export'!E205</f>
        <v>SK11 7HS</v>
      </c>
      <c r="L204" s="1" t="str">
        <f>IF(ISBLANK('[1]#export'!G205),"",'[1]#export'!G205)</f>
        <v>Anglican</v>
      </c>
      <c r="M204" s="2" t="str">
        <f>IF(ISBLANK('[1]#export'!I205),"",IF('[1]#export'!I205="Unlisted",'[1]#export'!I205,CONCATENATE("Grade "&amp;'[1]#export'!I205)))</f>
        <v>Grade II</v>
      </c>
      <c r="N204" s="1" t="str">
        <f>IF(ISBLANK('[1]#export'!F205),"",'[1]#export'!F205)</f>
        <v>Urban</v>
      </c>
      <c r="O204" s="1" t="str">
        <f>'[1]#export'!L205</f>
        <v>North West</v>
      </c>
      <c r="P204" s="1" t="str">
        <f>'[1]#export'!K205</f>
        <v>Preventative Maintenance Micro Grants</v>
      </c>
      <c r="Q204" s="1" t="str">
        <f>'[1]#fixed_data'!$B$6</f>
        <v>GB-CHC-1119845</v>
      </c>
      <c r="R204" s="1" t="str">
        <f>'[1]#fixed_data'!$B$7</f>
        <v>National Churches Trust</v>
      </c>
      <c r="S204" s="1" t="str">
        <f>'[1]#fixed_data'!$B$5</f>
        <v>https://www.nationalchurchestrust.org/</v>
      </c>
      <c r="T204" s="4">
        <f ca="1">'[1]#fixed_data'!$B$4</f>
        <v>43812</v>
      </c>
    </row>
    <row r="205" spans="1:20" x14ac:dyDescent="0.25">
      <c r="A205" s="1" t="str">
        <f>CONCATENATE('[1]#fixed_data'!$B$2&amp;'[1]#export'!B206)</f>
        <v>360G-NatChurchTrust-9965</v>
      </c>
      <c r="B205" s="2" t="str">
        <f t="shared" si="3"/>
        <v>Northern Ireland Maintenance Micro Grants award to NORTHERN IRELAND, Drone Survey 2nd round</v>
      </c>
      <c r="C205" s="1" t="str">
        <f>SUBSTITUTE('[1]#export'!J206,"DUPLICATE RECORD FOR CINNAMON - ","")</f>
        <v>Funding towards drone surveys, in partnership with the Ulster Historic Churches Trust.</v>
      </c>
      <c r="D205" s="1">
        <f>'[1]#export'!M206</f>
        <v>6060</v>
      </c>
      <c r="E205" s="1" t="str">
        <f>'[1]#fixed_data'!$B$3</f>
        <v>GBP</v>
      </c>
      <c r="F205" s="3">
        <f>'[1]#export'!N206</f>
        <v>43307</v>
      </c>
      <c r="G205" s="1" t="str">
        <f>'[1]#export'!C206</f>
        <v>NORTHERN IRELAND, Drone Survey 2nd round</v>
      </c>
      <c r="H205" s="1" t="str">
        <f>IF('[1]360_data'!I205="",CONCATENATE('[1]#fixed_data'!$B$8&amp;'[1]#export'!A206),IF(LEFT(I205,2)="SC","GB-SC-"&amp;I205,IF(LEFT(I205,3)="NIC","GB-NIC-"&amp;SUBSTITUTE(I205,"NIC",""),IF(LEFT(I205,1)="X","GB-REV-"&amp;I205,IF(AND(LEFT(I205,1)="1",LEN(I205)=6),"GB-NIC-"&amp;I205,IF(AND(LEFT(I205,1)="1",LEN(I205)=7),"GB-CHC-"&amp;I205,IF(LEN(I205)=6,"GB-CHC-"&amp;I205,"check_ID")))))))</f>
        <v>360G-NatChurchTrust-ORG:8335</v>
      </c>
      <c r="I205" s="1" t="str">
        <f>IF(ISBLANK('[1]#export'!H206),"",IF('[1]#export'!H206="N/A","",IF('[1]#export'!H206="Excepted","",IF(LEN('[1]#export'!H206)&lt;5,"",SUBSTITUTE('[1]#export'!H206," ","")))))</f>
        <v/>
      </c>
      <c r="J205" s="1" t="str">
        <f>IF(ISBLANK('[1]#export'!D206),"",'[1]#export'!D206)</f>
        <v/>
      </c>
      <c r="K205" s="1" t="str">
        <f>'[1]#export'!E206</f>
        <v>**</v>
      </c>
      <c r="L205" s="1" t="str">
        <f>IF(ISBLANK('[1]#export'!G206),"",'[1]#export'!G206)</f>
        <v/>
      </c>
      <c r="M205" s="2" t="str">
        <f>IF(ISBLANK('[1]#export'!I206),"",IF('[1]#export'!I206="Unlisted",'[1]#export'!I206,CONCATENATE("Grade "&amp;'[1]#export'!I206)))</f>
        <v/>
      </c>
      <c r="N205" s="1" t="str">
        <f>IF(ISBLANK('[1]#export'!F206),"",'[1]#export'!F206)</f>
        <v/>
      </c>
      <c r="O205" s="1" t="str">
        <f>'[1]#export'!L206</f>
        <v>Northern Ireland</v>
      </c>
      <c r="P205" s="1" t="str">
        <f>'[1]#export'!K206</f>
        <v>Northern Ireland Maintenance Micro Grants</v>
      </c>
      <c r="Q205" s="1" t="str">
        <f>'[1]#fixed_data'!$B$6</f>
        <v>GB-CHC-1119845</v>
      </c>
      <c r="R205" s="1" t="str">
        <f>'[1]#fixed_data'!$B$7</f>
        <v>National Churches Trust</v>
      </c>
      <c r="S205" s="1" t="str">
        <f>'[1]#fixed_data'!$B$5</f>
        <v>https://www.nationalchurchestrust.org/</v>
      </c>
      <c r="T205" s="4">
        <f ca="1">'[1]#fixed_data'!$B$4</f>
        <v>43812</v>
      </c>
    </row>
    <row r="206" spans="1:20" x14ac:dyDescent="0.25">
      <c r="A206" s="1" t="str">
        <f>CONCATENATE('[1]#fixed_data'!$B$2&amp;'[1]#export'!B207)</f>
        <v>360G-NatChurchTrust-9966</v>
      </c>
      <c r="B206" s="2" t="str">
        <f t="shared" si="3"/>
        <v>Preventative Maintenance Micro Grants award to WORCESTER, St George</v>
      </c>
      <c r="C206" s="1" t="str">
        <f>SUBSTITUTE('[1]#export'!J207,"DUPLICATE RECORD FOR CINNAMON - ","")</f>
        <v>MaintenanceBooker gutter clearance undertaken by SCM. Carried out works to clean all gutters, hoppers and down pipes. This includes the use of CCTV or drones to take before, during and after photographs to enable a high standard of work.</v>
      </c>
      <c r="D206" s="1">
        <f>'[1]#export'!M207</f>
        <v>500</v>
      </c>
      <c r="E206" s="1" t="str">
        <f>'[1]#fixed_data'!$B$3</f>
        <v>GBP</v>
      </c>
      <c r="F206" s="3">
        <f>'[1]#export'!N207</f>
        <v>43453</v>
      </c>
      <c r="G206" s="1" t="str">
        <f>'[1]#export'!C207</f>
        <v>WORCESTER, St George</v>
      </c>
      <c r="H206" s="1" t="str">
        <f>IF('[1]360_data'!I206="",CONCATENATE('[1]#fixed_data'!$B$8&amp;'[1]#export'!A207),IF(LEFT(I206,2)="SC","GB-SC-"&amp;I206,IF(LEFT(I206,3)="NIC","GB-NIC-"&amp;SUBSTITUTE(I206,"NIC",""),IF(LEFT(I206,1)="X","GB-REV-"&amp;I206,IF(AND(LEFT(I206,1)="1",LEN(I206)=6),"GB-NIC-"&amp;I206,IF(AND(LEFT(I206,1)="1",LEN(I206)=7),"GB-CHC-"&amp;I206,IF(LEN(I206)=6,"GB-CHC-"&amp;I206,"check_ID")))))))</f>
        <v>360G-NatChurchTrust-ORG:8337</v>
      </c>
      <c r="I206" s="1" t="str">
        <f>IF(ISBLANK('[1]#export'!H207),"",IF('[1]#export'!H207="N/A","",IF('[1]#export'!H207="Excepted","",IF(LEN('[1]#export'!H207)&lt;5,"",SUBSTITUTE('[1]#export'!H207," ","")))))</f>
        <v/>
      </c>
      <c r="J206" s="1" t="str">
        <f>IF(ISBLANK('[1]#export'!D207),"",'[1]#export'!D207)</f>
        <v>Worcestershire</v>
      </c>
      <c r="K206" s="1" t="str">
        <f>'[1]#export'!E207</f>
        <v>WR1 1HX</v>
      </c>
      <c r="L206" s="1" t="str">
        <f>IF(ISBLANK('[1]#export'!G207),"",'[1]#export'!G207)</f>
        <v>Roman Catholic</v>
      </c>
      <c r="M206" s="2" t="str">
        <f>IF(ISBLANK('[1]#export'!I207),"",IF('[1]#export'!I207="Unlisted",'[1]#export'!I207,CONCATENATE("Grade "&amp;'[1]#export'!I207)))</f>
        <v>Grade II*</v>
      </c>
      <c r="N206" s="1" t="str">
        <f>IF(ISBLANK('[1]#export'!F207),"",'[1]#export'!F207)</f>
        <v>Urban</v>
      </c>
      <c r="O206" s="1" t="str">
        <f>'[1]#export'!L207</f>
        <v>West Midlands</v>
      </c>
      <c r="P206" s="1" t="str">
        <f>'[1]#export'!K207</f>
        <v>Preventative Maintenance Micro Grants</v>
      </c>
      <c r="Q206" s="1" t="str">
        <f>'[1]#fixed_data'!$B$6</f>
        <v>GB-CHC-1119845</v>
      </c>
      <c r="R206" s="1" t="str">
        <f>'[1]#fixed_data'!$B$7</f>
        <v>National Churches Trust</v>
      </c>
      <c r="S206" s="1" t="str">
        <f>'[1]#fixed_data'!$B$5</f>
        <v>https://www.nationalchurchestrust.org/</v>
      </c>
      <c r="T206" s="4">
        <f ca="1">'[1]#fixed_data'!$B$4</f>
        <v>43812</v>
      </c>
    </row>
    <row r="207" spans="1:20" x14ac:dyDescent="0.25">
      <c r="A207" s="1" t="str">
        <f>CONCATENATE('[1]#fixed_data'!$B$2&amp;'[1]#export'!B208)</f>
        <v>360G-NatChurchTrust-9967</v>
      </c>
      <c r="B207" s="2" t="str">
        <f t="shared" si="3"/>
        <v>Preventative Maintenance Micro Grants award to EVESHAM, St Mary and St Egwin</v>
      </c>
      <c r="C207" s="1" t="str">
        <f>SUBSTITUTE('[1]#export'!J208,"DUPLICATE RECORD FOR CINNAMON - ","")</f>
        <v>MaintenanceBooker - gutter clearance. Clean out all eaves, parapet, and valley gutters, clean debris off flat roofs, clean rainwater hoppers/sumps/interceptors, collect debris and remove from site.</v>
      </c>
      <c r="D207" s="1">
        <f>'[1]#export'!M208</f>
        <v>500</v>
      </c>
      <c r="E207" s="1" t="str">
        <f>'[1]#fixed_data'!$B$3</f>
        <v>GBP</v>
      </c>
      <c r="F207" s="3">
        <f>'[1]#export'!N208</f>
        <v>43453</v>
      </c>
      <c r="G207" s="1" t="str">
        <f>'[1]#export'!C208</f>
        <v>EVESHAM, St Mary and St Egwin</v>
      </c>
      <c r="H207" s="1" t="str">
        <f>IF('[1]360_data'!I207="",CONCATENATE('[1]#fixed_data'!$B$8&amp;'[1]#export'!A208),IF(LEFT(I207,2)="SC","GB-SC-"&amp;I207,IF(LEFT(I207,3)="NIC","GB-NIC-"&amp;SUBSTITUTE(I207,"NIC",""),IF(LEFT(I207,1)="X","GB-REV-"&amp;I207,IF(AND(LEFT(I207,1)="1",LEN(I207)=6),"GB-NIC-"&amp;I207,IF(AND(LEFT(I207,1)="1",LEN(I207)=7),"GB-CHC-"&amp;I207,IF(LEN(I207)=6,"GB-CHC-"&amp;I207,"check_ID")))))))</f>
        <v>360G-NatChurchTrust-ORG:8338</v>
      </c>
      <c r="I207" s="1" t="str">
        <f>IF(ISBLANK('[1]#export'!H208),"",IF('[1]#export'!H208="N/A","",IF('[1]#export'!H208="Excepted","",IF(LEN('[1]#export'!H208)&lt;5,"",SUBSTITUTE('[1]#export'!H208," ","")))))</f>
        <v/>
      </c>
      <c r="J207" s="1" t="str">
        <f>IF(ISBLANK('[1]#export'!D208),"",'[1]#export'!D208)</f>
        <v>Worcestershire</v>
      </c>
      <c r="K207" s="1" t="str">
        <f>'[1]#export'!E208</f>
        <v>WR11 4EJ</v>
      </c>
      <c r="L207" s="1" t="str">
        <f>IF(ISBLANK('[1]#export'!G208),"",'[1]#export'!G208)</f>
        <v>Roman Catholic</v>
      </c>
      <c r="M207" s="2" t="str">
        <f>IF(ISBLANK('[1]#export'!I208),"",IF('[1]#export'!I208="Unlisted",'[1]#export'!I208,CONCATENATE("Grade "&amp;'[1]#export'!I208)))</f>
        <v>Grade II</v>
      </c>
      <c r="N207" s="1" t="str">
        <f>IF(ISBLANK('[1]#export'!F208),"",'[1]#export'!F208)</f>
        <v>Small town or suburb</v>
      </c>
      <c r="O207" s="1" t="str">
        <f>'[1]#export'!L208</f>
        <v>West Midlands</v>
      </c>
      <c r="P207" s="1" t="str">
        <f>'[1]#export'!K208</f>
        <v>Preventative Maintenance Micro Grants</v>
      </c>
      <c r="Q207" s="1" t="str">
        <f>'[1]#fixed_data'!$B$6</f>
        <v>GB-CHC-1119845</v>
      </c>
      <c r="R207" s="1" t="str">
        <f>'[1]#fixed_data'!$B$7</f>
        <v>National Churches Trust</v>
      </c>
      <c r="S207" s="1" t="str">
        <f>'[1]#fixed_data'!$B$5</f>
        <v>https://www.nationalchurchestrust.org/</v>
      </c>
      <c r="T207" s="4">
        <f ca="1">'[1]#fixed_data'!$B$4</f>
        <v>43812</v>
      </c>
    </row>
  </sheetData>
  <conditionalFormatting sqref="H1:H207">
    <cfRule type="cellIs" dxfId="0" priority="1" operator="equal">
      <formula>"check_ID"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Tulasiewicz</dc:creator>
  <cp:lastModifiedBy>Jessica Tulasiewicz</cp:lastModifiedBy>
  <dcterms:created xsi:type="dcterms:W3CDTF">2019-12-13T11:25:43Z</dcterms:created>
  <dcterms:modified xsi:type="dcterms:W3CDTF">2019-12-13T11:43:04Z</dcterms:modified>
</cp:coreProperties>
</file>